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defaultThemeVersion="166925"/>
  <mc:AlternateContent xmlns:mc="http://schemas.openxmlformats.org/markup-compatibility/2006">
    <mc:Choice Requires="x15">
      <x15ac:absPath xmlns:x15ac="http://schemas.microsoft.com/office/spreadsheetml/2010/11/ac" url="C:\Users\GOLD COMPUTERS\Documents\GTSEC Bis\Plan de travail annuel 2026\"/>
    </mc:Choice>
  </mc:AlternateContent>
  <xr:revisionPtr revIDLastSave="0" documentId="13_ncr:1_{DB4C1E0E-12BA-4575-A0E5-99CD360BA683}" xr6:coauthVersionLast="47" xr6:coauthVersionMax="47" xr10:uidLastSave="{00000000-0000-0000-0000-000000000000}"/>
  <bookViews>
    <workbookView xWindow="-110" yWindow="-110" windowWidth="22780" windowHeight="14540" xr2:uid="{00000000-000D-0000-FFFF-FFFF00000000}"/>
  </bookViews>
  <sheets>
    <sheet name="Feuil2" sheetId="1" r:id="rId1"/>
    <sheet name="Feuil1" sheetId="2" r:id="rId2"/>
  </sheets>
  <definedNames>
    <definedName name="_xlnm.Print_Titles" localSheetId="0">Feuil2!$1:$4</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50" i="1" l="1"/>
  <c r="C47" i="1"/>
  <c r="L157" i="1"/>
  <c r="L150" i="1" l="1"/>
  <c r="L143" i="1"/>
  <c r="L135" i="1"/>
  <c r="L123" i="1"/>
  <c r="L116" i="1"/>
  <c r="L75" i="1"/>
  <c r="L105" i="1"/>
  <c r="L100" i="1"/>
  <c r="L91" i="1"/>
  <c r="L96" i="1"/>
  <c r="L85" i="1"/>
  <c r="L61" i="1"/>
  <c r="L57" i="1"/>
  <c r="L64" i="1" l="1"/>
  <c r="L106" i="1"/>
  <c r="L107" i="1" s="1"/>
  <c r="L144" i="1"/>
  <c r="L32" i="1"/>
  <c r="L24" i="1"/>
  <c r="L15" i="1"/>
  <c r="L33" i="1" l="1"/>
  <c r="L158" i="1"/>
  <c r="L48" i="1"/>
  <c r="L65" i="1" s="1"/>
  <c r="L66" i="1" l="1"/>
  <c r="L159" i="1" s="1"/>
  <c r="C10" i="1"/>
  <c r="C11" i="1" s="1"/>
  <c r="C12" i="1" s="1"/>
  <c r="C13" i="1" s="1"/>
  <c r="C14" i="1" s="1"/>
  <c r="C17" i="1" s="1"/>
  <c r="C18" i="1" s="1"/>
  <c r="C19" i="1" s="1"/>
  <c r="C20" i="1" s="1"/>
  <c r="C21" i="1" s="1"/>
  <c r="C22" i="1" s="1"/>
  <c r="C23" i="1" l="1"/>
  <c r="C26" i="1" l="1"/>
  <c r="C27" i="1" s="1"/>
  <c r="C28" i="1" s="1"/>
  <c r="C29" i="1" s="1"/>
  <c r="C30" i="1" s="1"/>
  <c r="C31" i="1" s="1"/>
  <c r="C36" i="1" s="1"/>
  <c r="C37" i="1" s="1"/>
  <c r="C38" i="1" l="1"/>
  <c r="C39" i="1" s="1"/>
  <c r="C40" i="1" s="1"/>
  <c r="C41" i="1" s="1"/>
  <c r="C42" i="1" s="1"/>
  <c r="C43" i="1" s="1"/>
  <c r="C44" i="1" s="1"/>
  <c r="C45" i="1" s="1"/>
  <c r="C46" i="1" s="1"/>
  <c r="C51" i="1" s="1"/>
  <c r="C52" i="1" s="1"/>
  <c r="C53" i="1" s="1"/>
  <c r="C54" i="1" s="1"/>
  <c r="C55" i="1" s="1"/>
  <c r="C56" i="1" s="1"/>
  <c r="C57" i="1" s="1"/>
  <c r="C58" i="1" s="1"/>
  <c r="C59" i="1" s="1"/>
  <c r="C60" i="1" s="1"/>
  <c r="C61" i="1" s="1"/>
  <c r="C62" i="1" s="1"/>
  <c r="C63" i="1" s="1"/>
  <c r="C70" i="1" l="1"/>
  <c r="C71" i="1" s="1"/>
  <c r="C72" i="1" l="1"/>
  <c r="C73" i="1" s="1"/>
  <c r="C74" i="1" s="1"/>
  <c r="C78" i="1" s="1"/>
  <c r="C79" i="1" s="1"/>
  <c r="C80" i="1" s="1"/>
  <c r="C81" i="1" s="1"/>
  <c r="C82" i="1" s="1"/>
  <c r="C83" i="1" s="1"/>
  <c r="C84" i="1" s="1"/>
  <c r="C87" i="1" s="1"/>
  <c r="C88" i="1" s="1"/>
  <c r="C89" i="1" s="1"/>
  <c r="C90" i="1" s="1"/>
  <c r="C93" i="1" s="1"/>
  <c r="C94" i="1" s="1"/>
  <c r="C95" i="1" l="1"/>
  <c r="C98" i="1" s="1"/>
  <c r="C99" i="1" s="1"/>
  <c r="C102" i="1" s="1"/>
  <c r="C103" i="1" s="1"/>
  <c r="C104" i="1" s="1"/>
  <c r="C111" i="1" s="1"/>
  <c r="C112" i="1" s="1"/>
  <c r="C113" i="1" s="1"/>
  <c r="C114" i="1" s="1"/>
  <c r="C115" i="1" s="1"/>
  <c r="C119" i="1" s="1"/>
  <c r="C120" i="1" s="1"/>
  <c r="C121" i="1" s="1"/>
  <c r="C122" i="1" s="1"/>
  <c r="C125" i="1" s="1"/>
  <c r="C126" i="1" l="1"/>
  <c r="C127" i="1" s="1"/>
  <c r="C128" i="1" s="1"/>
  <c r="C129" i="1" s="1"/>
  <c r="C130" i="1" s="1"/>
  <c r="C131" i="1" s="1"/>
  <c r="C132" i="1" s="1"/>
  <c r="C133" i="1" s="1"/>
  <c r="C134" i="1" s="1"/>
  <c r="C137" i="1" s="1"/>
  <c r="C138" i="1" s="1"/>
  <c r="C139" i="1" s="1"/>
  <c r="C140" i="1" s="1"/>
  <c r="C141" i="1" l="1"/>
  <c r="C142" i="1" s="1"/>
  <c r="C146" i="1" s="1"/>
  <c r="C147" i="1" s="1"/>
  <c r="C148" i="1" s="1"/>
  <c r="C149" i="1" s="1"/>
  <c r="C152" i="1" s="1"/>
  <c r="C153" i="1" s="1"/>
  <c r="C154" i="1" s="1"/>
  <c r="C155" i="1" s="1"/>
  <c r="C156" i="1" s="1"/>
</calcChain>
</file>

<file path=xl/sharedStrings.xml><?xml version="1.0" encoding="utf-8"?>
<sst xmlns="http://schemas.openxmlformats.org/spreadsheetml/2006/main" count="717" uniqueCount="383">
  <si>
    <t>MATRICE DU PLAN DE TRAVAIL ANNUEL 2026 DU COMITE ITIE</t>
  </si>
  <si>
    <t xml:space="preserve">Objectif général : Renforcer le suivi de la mise en œuvre de l'ITIE en poursuivant les reformes structurelles du GMP ainsi que celles en matière de transparence et de communication ITIE </t>
  </si>
  <si>
    <t>Impact</t>
  </si>
  <si>
    <t>Effet</t>
  </si>
  <si>
    <t>N°</t>
  </si>
  <si>
    <t>Exigence de référence</t>
  </si>
  <si>
    <t>Livrables</t>
  </si>
  <si>
    <t>Responsables</t>
  </si>
  <si>
    <t>Calendrier</t>
  </si>
  <si>
    <t>Budget</t>
  </si>
  <si>
    <t>T1</t>
  </si>
  <si>
    <t>T2</t>
  </si>
  <si>
    <t>T3</t>
  </si>
  <si>
    <t>T4</t>
  </si>
  <si>
    <t>AXE 1 : REFORMES STRUCTURELLES DE LA GOUVERNANCE DU GMP ET ENGAGEMENT [Exigences 1.1, 1.2, 1.3 et 1.4]</t>
  </si>
  <si>
    <t xml:space="preserve">OBJECTIF 1 : Poursuivre les reformes engagées en 2025 pour booster l'engagement des parties prenantes et renforcer la gouvernance du GMP </t>
  </si>
  <si>
    <t>L'espace civique et politique et le taux de redevabilité des parties prenantes sont favorables au suivi de la gouvernance des industries extractives</t>
  </si>
  <si>
    <t>Sous-objectif spécifique 1.1.1 : Réaffirmer l'engagement de l'Etat en matière de transparence et de redevabilité notamment sur les défis de gouvernance du GMP</t>
  </si>
  <si>
    <t>L'Administration accompagne le GMP dans ses plaidoyers en faveur d'un meilleur espace civique et politique, la divulgation des contrats pétroliers et des bénéficiaires effectifs</t>
  </si>
  <si>
    <t>Apporter l'appui administratif au fonctionnement de l'ITIE</t>
  </si>
  <si>
    <t>Exigence 1.1</t>
  </si>
  <si>
    <t>Le Comite bénéficie de l'encadrement administratif</t>
  </si>
  <si>
    <t>Collège de l'Administration</t>
  </si>
  <si>
    <t>X</t>
  </si>
  <si>
    <t>Exigence 1.1, Très Hautes Instructions de la Présidence de la République</t>
  </si>
  <si>
    <t>Le budget est mis a la disposition du Comite</t>
  </si>
  <si>
    <t>MINFI</t>
  </si>
  <si>
    <t>Participer au processus de Rapportage ITIE via les entités déclarantes de l'Etat</t>
  </si>
  <si>
    <t>Exigence 1.1, 1.4, 1.5,  2 a 6</t>
  </si>
  <si>
    <t xml:space="preserve">Les entités déclarantes ont rempli les formulaire de déclaration ITIE </t>
  </si>
  <si>
    <t>Collège de l'Administration, SP, AI</t>
  </si>
  <si>
    <t>Promouvoir les pratiques de divulgations systématiques des données ITIE au sein des Régies financières, des Sociétés Nationales d'Etat (SNH, SONAMINES) et autres (SNI, INS, CNPS,…)</t>
  </si>
  <si>
    <t>Les liens d'accès aux données systématiquement divulgues sont disponibles et publiés</t>
  </si>
  <si>
    <t>Collège de l'Administration, SP</t>
  </si>
  <si>
    <t>Faciliter la signature d'un texte d'application pour l'Article 6 de la Loi portant Code de transparence (2018) afin de faciliter les reformes nécessaires en matière de divulgation des contrats et licences dans le secteur des hydrocarbures</t>
  </si>
  <si>
    <t>Exigence 1.1, 1.4, 1.5 et 7.3</t>
  </si>
  <si>
    <t>Collège de l'Administration, GMP, SP</t>
  </si>
  <si>
    <t>Faciliter l'adoption, la signature et la promulgation de la loi de protection des défenseurs de droits humains</t>
  </si>
  <si>
    <t>Exigence 1.1, 1.4 et 7.4</t>
  </si>
  <si>
    <t>Sous-objectif spécifique 1.1.2 : Améliorer le niveau de redevabilité des entreprises sur les défis ITIE en matière de lutte contre la corruption et de divulgation systématique</t>
  </si>
  <si>
    <t>La redevabilité des entreprises favorise un meilleur engagement de leur collège en faveur de la divulgation systématique des données</t>
  </si>
  <si>
    <t>Publier la version actualisée du Protocole de coordination du collège des entreprises</t>
  </si>
  <si>
    <t>Exigences 1.2 et 1.4</t>
  </si>
  <si>
    <t>Le protocole actualisée du collège des entreprises est disponible et publié</t>
  </si>
  <si>
    <t>Collège des entreprises, GMP</t>
  </si>
  <si>
    <t>Participer au rapportage ITIE</t>
  </si>
  <si>
    <t>Exigences 1.2 et 2 a 6</t>
  </si>
  <si>
    <t>Les entreprises retenues dans le périmètre de conciliation remplissent les formulaires de déclaration</t>
  </si>
  <si>
    <t>Collège des entreprises, GMP, SP, AI</t>
  </si>
  <si>
    <t>Exigences 1.2, 7.2 et 2 a 6</t>
  </si>
  <si>
    <t>Les liens d'accès aux données systématiquement divulgues par les entreprises sont disponibles et publiés</t>
  </si>
  <si>
    <t>Exigences 1.2 et 2.5</t>
  </si>
  <si>
    <t>Les politiques RSE et de lutte contre la corruption des entreprises existent et sont publiées</t>
  </si>
  <si>
    <t>Collège des entreprises, GMP, CONAC, SP</t>
  </si>
  <si>
    <t>Les comptes-rendus des rencontres en entreprises et/ou sur le site sont publiés</t>
  </si>
  <si>
    <t>Mener un examen du niveau de redevabilité des entreprises membres du Comite auprès de leur Collège élargi</t>
  </si>
  <si>
    <t>Collège des entreprises, GMP, SP</t>
  </si>
  <si>
    <t>Sous-objectif spécifique 1.1.3 : Positionner le niveau de redevabilité de la société civile comme gage de l'amélioration de l'espace civique et politique</t>
  </si>
  <si>
    <t>Amélioration de l'Espace civique et politique</t>
  </si>
  <si>
    <t>Exigence 1.1, 1.3 et 1.4</t>
  </si>
  <si>
    <t xml:space="preserve">Le document de plaidoyer des OSC membres du Comite est disponible et publié. Les actions menées par les OSC membres du Comite sont documentées soit a travers les résolutions du Comite, soit a travers un document autre  </t>
  </si>
  <si>
    <t>Collège des OSC, GMP, SP</t>
  </si>
  <si>
    <t>Inscrire en ordre du jour d'une session du Comite un point sur la perception des obstacles que les OSC rencontrent dans l'espace civique et politique de la gouvernance des ressources extractives</t>
  </si>
  <si>
    <t>Exigences 1.3, 1.4 et 7.3</t>
  </si>
  <si>
    <t>Mettre en œuvre les résolutions issues du débat au sein du Comite sur l'espace civique et politique</t>
  </si>
  <si>
    <t>Le partage en sessions du Comite des actions menées par les différentes parties prenantes est documente dans le procès-verbal</t>
  </si>
  <si>
    <t>Renforcement de la redevabilité des OSC</t>
  </si>
  <si>
    <t>Identifier les besoins des OSC en matière de renforcement des capacités sur données et la communication ITIE</t>
  </si>
  <si>
    <t>Exigence 1.4</t>
  </si>
  <si>
    <t>Un état des besoins des OSC en matière de renforcement des capacités est adopté en session</t>
  </si>
  <si>
    <t>GMP, OSC, SP</t>
  </si>
  <si>
    <t>Apporter un appui logistique et l'expertise a la communication et la sensibilisation ITIE de la société civile</t>
  </si>
  <si>
    <t>Exigences 1.1, 1.3 et 7.1</t>
  </si>
  <si>
    <t xml:space="preserve">A la lumière des TdR de l'activité de communication et/ou sensibilisation, l'appui logistique et/ou l'expertise sont apportés a la société civile </t>
  </si>
  <si>
    <t>Mener un examen sur l'efficacité du niveau de redevabilité des OSC au sein du Comite auprès de leur Collège élargi</t>
  </si>
  <si>
    <t>Un rapport présentant les forces mais également les faiblesses a la redevabilité des OSC membres du Comite est disponible</t>
  </si>
  <si>
    <t>Sous-objectif spécifique 1.2.1 : Améliorer la gouvernance administrative et financière du GMP</t>
  </si>
  <si>
    <t>Le suivi de la mise en œuvre est systématique et performant</t>
  </si>
  <si>
    <t>Le cadre de gouvernance du GMP est arrimé aux dispositions légales et règlementaires ainsi qu'aux bonnes pratiques</t>
  </si>
  <si>
    <t>Plaider pour la participation du MINFI, Président du Comite, aux activités du GMP</t>
  </si>
  <si>
    <t>GMP, MINFI</t>
  </si>
  <si>
    <t>Renforcer les capacités des membres du GMP sur la Norme ITIE (ou les innovations de la Norme ITIE)</t>
  </si>
  <si>
    <t>Exigences 1.4 et 1.5</t>
  </si>
  <si>
    <t>Les supports de renforcement de capacités des membres du Comite sont publiés. L'ordre du jour et le procès verbal de la session au cours de laquelle ce renforcement a eu lieu sont disponibles</t>
  </si>
  <si>
    <t>GMP, SP</t>
  </si>
  <si>
    <t>Exigence 1.4, Article 19(2) du Décret ITIE</t>
  </si>
  <si>
    <t>Adopter le Rapport d'exécution financière du GMP a chaque trimestre de l'exercice 2026</t>
  </si>
  <si>
    <t>Exigence 1.4, Article 19(1) du Décret ITIE</t>
  </si>
  <si>
    <t>Le rapport d'exécution budgétaire du Plan de travail annuel 2026</t>
  </si>
  <si>
    <t>Exigence 1.4, Article 19(3) du Décret ITIE</t>
  </si>
  <si>
    <t>Le Rapport d'exécution budgétaire du PTA 2026 est adopté en session et publié</t>
  </si>
  <si>
    <t>Assemblée Générale ITIIE</t>
  </si>
  <si>
    <t>Participer aux ateliers, webinaires et séminaires en lien aux thématiques ITIE</t>
  </si>
  <si>
    <t>Le listing des thèmes de formations ainsi que leurs comptes-rendus sont disponibles</t>
  </si>
  <si>
    <t>Adopter une résolution par le Comite relativement au Conflit d'intérêt en ce qui concerne les membres du GMP</t>
  </si>
  <si>
    <t>Exigence 1.4, Protocole de participation de la société civile, Article 16 du Décret ITIE</t>
  </si>
  <si>
    <t>Une résolution du Comite est prise</t>
  </si>
  <si>
    <t>Les proces-verbaux des sessions sont signes et publies sur le site du Comite</t>
  </si>
  <si>
    <t xml:space="preserve">Organiser des sessions ordinaires et/ou extraordinaires de suivi-évaluation de la mise en œuvre de l'ITIE (suivi du niveau de mise en œuvre du PTA 2026, du rapportage ITIE, etc.) </t>
  </si>
  <si>
    <t>les convocations et les PV des sessions sont disponibles</t>
  </si>
  <si>
    <t>Sous-objectif spécifique 1.2.2 : Poursuivre le processus de normalisation juridique, administrative et technique du Secrétariat Permanent</t>
  </si>
  <si>
    <t>Normalisation du SP conformément au Statut du personnel ITIE et au Règlement Intérieur</t>
  </si>
  <si>
    <t>Signer l'acte de nomination du Secrétaire Permanent</t>
  </si>
  <si>
    <t>Exigence 1.4, Article 9 du Décret ITIE, Statut du personnel ITIE</t>
  </si>
  <si>
    <t>L'arrêté portant nomination du SP est signé par le MINFI et publie sur le site du Comite</t>
  </si>
  <si>
    <t>Finaliser le dossier de recrutement du Responsable Administratif et Financier (RAF)</t>
  </si>
  <si>
    <t>Le RAF est recruté et a pris fonction.</t>
  </si>
  <si>
    <t>MINFI, GMP, SP</t>
  </si>
  <si>
    <t>Relancer le processus de recrutement des personnels</t>
  </si>
  <si>
    <t>Articles 11 et 12 du Décret ITIE</t>
  </si>
  <si>
    <t>Le nouveau personnel est recrute et les postes vacants pourvus</t>
  </si>
  <si>
    <t>SP</t>
  </si>
  <si>
    <t>Elaborer le cahier de charge des points focaux au sein de l'UTO</t>
  </si>
  <si>
    <t>Exigences 1.1 et 1.4, Articles 11, 15 et 16 du Décret ITIE</t>
  </si>
  <si>
    <t>Le Comite a adopté le cahier de charge des points focaux. Le MINFI a signe une Décision portant cahier de charge des points focaux</t>
  </si>
  <si>
    <t>Elaborer un plan de renforcement des capacités des personnels permanents</t>
  </si>
  <si>
    <t>Exigence 1.4, Articles 11 et 12 du Décret ITIE 2024</t>
  </si>
  <si>
    <t>Un état des besoins en renforcement des capacités des personnels permanents est établi. Un plan est défini et mis en œuvre a cet effet</t>
  </si>
  <si>
    <t>Adopter une résolution par le Comite relativement au Conflit d'intérêt en ce qui concerne le Secrétariat Permanent (Points focaux et Personnels compris)</t>
  </si>
  <si>
    <t>Exigence 1.4, Article 15 et 16 du Décret ITIE</t>
  </si>
  <si>
    <t xml:space="preserve">En conformité aux dispositions du Décret ITIE de 2024, une résolution est prise par le Comite au sujet du conflit d'intérêt au sein du Secrétariat Permanent  </t>
  </si>
  <si>
    <t>Justifier le fonctionnement du Comite et de son Secrétariat</t>
  </si>
  <si>
    <t>Payer l'intégralité des salaires mensuels des personnels</t>
  </si>
  <si>
    <t>Exigence 1,1 et 1.4</t>
  </si>
  <si>
    <t>Les salaires mensuel des personnels sont payés</t>
  </si>
  <si>
    <t>Gérer les charges locatives, d'eau, d'électricité et autres</t>
  </si>
  <si>
    <t>Les charges locatives, d'eau et d'électricité sont payes</t>
  </si>
  <si>
    <t>Gérer les matériels et mobiliers de bureau</t>
  </si>
  <si>
    <t>Les matériels et mobiliers de bureau sont gérés</t>
  </si>
  <si>
    <t>Gérer les autres charges courantes du Comité et de son Secrétariat Permanent (frais de transport pour le dépôt des courriers, etc.)</t>
  </si>
  <si>
    <t>Les autres charges courantes du Comite et de son Secrétariat sont gérés</t>
  </si>
  <si>
    <t>Apurer des arriérés de paiement du Comité dus à ENERTEAM</t>
  </si>
  <si>
    <t>Les arriérés de paiement de Enerteam sont apurés</t>
  </si>
  <si>
    <t>Apurer des arriérés de paiement du Comité dus au gestionnaire du site internet</t>
  </si>
  <si>
    <t>Les arriérés de paiement du Comite auprès de ASSIFE SARL sont apurés</t>
  </si>
  <si>
    <t>Gérer les indemnités de session et des travaux spéciaux</t>
  </si>
  <si>
    <t>Exigence 1.4 Article 16 du Décret ITIE</t>
  </si>
  <si>
    <t>Les indemnités de session et des travaux spéciaux sont payées</t>
  </si>
  <si>
    <t>Sous Total "AXE 1'</t>
  </si>
  <si>
    <t>AXE 2 : TRANSPARENCE ET LUTTE CONTRE LES FLUX FINANCIERS ILLICITES</t>
  </si>
  <si>
    <t>Renforcer la transparence et la redevabilité sur les informations du secteur extractif pour le compte des exercices 2022 et 2023</t>
  </si>
  <si>
    <t>Exigences 1.5, 4.8, 2 a 6</t>
  </si>
  <si>
    <t>Réaliser des cadrages 2024</t>
  </si>
  <si>
    <t>Le Rapport d'étude de cadrage de l'exercice 2024 est rédigé et publié</t>
  </si>
  <si>
    <t>Collège de l'Administration, Collège des entreprises, SP, AI</t>
  </si>
  <si>
    <t>Organiser l'atelier de formation des entités déclarantes au remplissage des formulaires de déclaration ITIE 2024</t>
  </si>
  <si>
    <t>L'atelier de formation des entités déclarantes au remplissage des formulaires de déclaration ITIE 2024 est organisé</t>
  </si>
  <si>
    <t>GMP, SP, AI</t>
  </si>
  <si>
    <t>La version finale du Rapport ITIE est adoptée a la suite des observations formulées sur la version projet</t>
  </si>
  <si>
    <t>Présenter au public le Rapport ITIE 2024</t>
  </si>
  <si>
    <t>La transparence ITIE permet d'identifier les défis de gouvernance du secteur extractif, mais également d'apporter des pistes de solutions</t>
  </si>
  <si>
    <t>Sous-objectif spécifique 2.2.1 : Poursuivre le diagnostic des défis de transparence dans l'affaire Glencore et le trafic de l'or</t>
  </si>
  <si>
    <t>Les causes des défis de gouvernance du secteur extractif sont identifiées et des propositions de solutions sont formulées</t>
  </si>
  <si>
    <t>Elaborer une feuille de route pour le suivi de l'EMAPE</t>
  </si>
  <si>
    <t>Note Politique sur l'EMAPE,
Couverture de l'EMAPE dans le rapportage ITIE</t>
  </si>
  <si>
    <t>En application de la Note politique du Comite sur l'EMAPE, une feuille de route est élaborée puis adoptée</t>
  </si>
  <si>
    <t>Mettre en œuvre les activités de la feuilles de route</t>
  </si>
  <si>
    <t>Couverture de l'EMAPE dans le rapportage ITIE</t>
  </si>
  <si>
    <t>Les activités de la feuille de route sur l'EMAPE sont mises en œuvre et documentées</t>
  </si>
  <si>
    <t>Réaliser une étude thématique sur la transparence de l'EMAPE</t>
  </si>
  <si>
    <t>Exigence 7.3 (Recommandations des précédents Rapports ITIE)</t>
  </si>
  <si>
    <t>Une étude thématique sur la transparence de l'EMAPE est réalisée</t>
  </si>
  <si>
    <t>Un communique du GMP sur l'affaire de l'or est signe par le MINFI ou le MINMIDT et publié</t>
  </si>
  <si>
    <t>Faire une Note de synthèse sur l'affaire Glencore avec emphase sur les actions menées par les parties prenantes à l'ITIE au Cameroun (MINFI, SNH, OSC,…)</t>
  </si>
  <si>
    <t>Une résolution du Comite portant Note de synthèse sur l'affaire Glencore avec emphase sur les actions menées par les parties prenantes à l'ITIE au Cameroun est faite</t>
  </si>
  <si>
    <t>Publier les revenus et paiements associés à l’affaire GLENCORE.</t>
  </si>
  <si>
    <t>Les revenus et paiements associés a l'affaire Glencore sont publiés</t>
  </si>
  <si>
    <t>Mener le plaidoyer pour l'adoption d'une Loi portant sur la lutte contre la corruption</t>
  </si>
  <si>
    <t>Exigences 1.4, 1.5 et  2.5</t>
  </si>
  <si>
    <t>Le Comite mène un plaidoyer notamment a travers des actions de saisine du Parlement pour l'adoption d'une Loi portant lutte contre la corruption</t>
  </si>
  <si>
    <t>Sous-objectif spécifique 2.2.2 : Réduire le gap par rapport a la Norme en matière de divulgation du bénéficiaire effectif</t>
  </si>
  <si>
    <t>Une meilleure observation est faite des facteurs limitant l'obtention des progrès dans la divulgation du bénéficiaire effectif et des personnes politiquement exposées</t>
  </si>
  <si>
    <t>Faire une évaluation du niveau de mise en œuvre des recommandations de l'étude sur le bénéficiaire effectif</t>
  </si>
  <si>
    <t>Exigences 2.5 et 7.3</t>
  </si>
  <si>
    <t>Un rapport d'étude de l'évaluation du niveau de mise en œuvre des recommandations de l'étude sur le bénéficiaire effectif est produit par le Secrétariat et adoptée par le Comite</t>
  </si>
  <si>
    <t>Actualiser la feuille de route sur le bénéficiaire effectif a la lumière des recommandations de rapports ITIE et de l'évaluation a mi-parcours</t>
  </si>
  <si>
    <t>Exigences 1.5 et 2.5</t>
  </si>
  <si>
    <t>Une résolution du Comite portant adoption de sa feuille de route actualisée sur le bénéficiaire effectif est prise</t>
  </si>
  <si>
    <t>Mettre en œuvre les actions prioritaires de la feuille de route actualisée sur le bénéficiaire effectif</t>
  </si>
  <si>
    <t>Exigences 1.5,  2.5 et 7.3</t>
  </si>
  <si>
    <t>Les actions prioritaires de la feuille de route sont mises en œuvre, leur rapport d'exécution sont produits, adoptées et publiés en cas de besoin</t>
  </si>
  <si>
    <t>Conduire un plaidoyer pour l'adoption d'un texte portant sur les personnes politiquement exposées</t>
  </si>
  <si>
    <t>Une résolution du Comite au sujet des actions a mener pour l'adoption de dispositions légales et/ou règlementaires sur les personnes politiquement exposées</t>
  </si>
  <si>
    <t>Sous-objectif spécifique 2.2.3 : Renforcer le niveau de connaissance en matière de gouvernance des minéraux de transition en vue de l'identification des piste de mobilisation optimale des ressources</t>
  </si>
  <si>
    <t>La gouvernance des minéraux de transition connait une élaboration progressive</t>
  </si>
  <si>
    <t>Produire un rapport thématique sur la transition énergétique au Cameroun</t>
  </si>
  <si>
    <t>Note Politique du Comite,
Exigences 2.1, 3.4 et 7.3 (Recommandation du Rapport ITIE 2023)</t>
  </si>
  <si>
    <t>Un rapport thématique sur la transition énergétique est produit et adopté</t>
  </si>
  <si>
    <t>Elaborer et adopter une feuille de route sur la transparence des minéraux de transition</t>
  </si>
  <si>
    <t>Exigences 2.1 et 7.3 (Recommandation du Rapport ITIE 2023)</t>
  </si>
  <si>
    <t>Une feuille de route sur la transparence des minéraux de transition est élaborée par le Secrétariat et adopté par le GMP</t>
  </si>
  <si>
    <t>Exigences 3.4, 6.1 et 6.4</t>
  </si>
  <si>
    <t>Former les acteurs publics et privés (y compris les entreprises et les collectivités locales) sur la collecte et la gestion des données GES</t>
  </si>
  <si>
    <t>Une feuille de route pour l'intégration des données GES dans le processus ITIE est adoptée et publiée</t>
  </si>
  <si>
    <t>Sous-objectif spécifique 2.2.4 : Divulgations environnementales et sociales : Apprécier le suivi de la mise en œuvre de la Norme ITIE relativement aux exigences environnementales et sociales de la Norme ITIE</t>
  </si>
  <si>
    <t>Les acteurs ont une base d'informations fiables en matière d'impacts environnementaux et sociaux dans le secteur des ressources extractives</t>
  </si>
  <si>
    <t>Produire une note d'analyse des données issues des Exigences environnementales</t>
  </si>
  <si>
    <t>Exigences 6.1 et 6.4</t>
  </si>
  <si>
    <t>Une Note d'analyse des données issues des Exigences environnementales est produite et publie</t>
  </si>
  <si>
    <t>Produire une note d'analyse des données issues des Exigences sociales</t>
  </si>
  <si>
    <t>Une Note d'analyse des données issues des exigences sociales est produite et publiée</t>
  </si>
  <si>
    <t>Adopter des résolutions (points de décision) pour un meilleur rapportage des Exigences environnementales et sociales dans les Rapports ITIE</t>
  </si>
  <si>
    <t>Exigences 6.1, 6.4 et 7.3</t>
  </si>
  <si>
    <t>Des résolutions (points de décision)  pour un meilleur rapportage des données environnementales et sociales sont prises</t>
  </si>
  <si>
    <t>Sous-objectif spécifique 2.2.5 : Consolider la publication systématique des contrats extractifs et leur compréhension pour une meilleure redevabilité</t>
  </si>
  <si>
    <t xml:space="preserve">Les populations ont une meilleure compréhension des contrats et licences </t>
  </si>
  <si>
    <t>Poursuivre la divulgation des contrats et licences minières et de carrières</t>
  </si>
  <si>
    <t>Exigence 2.4 et 7.2</t>
  </si>
  <si>
    <t>Les contrats et licences minières et de carrières sont accessibles a partir du sites du MINMIDT</t>
  </si>
  <si>
    <t>Mener le plaidoyer pour la signature d'un texte d'application de l'article 6 du Code de transparence et de bonne gouvernance</t>
  </si>
  <si>
    <t>Exigence 1.4 et 2.4</t>
  </si>
  <si>
    <t>Des résolutions sont prises par le Comite pour la sollicitation de la signature d'un texte d'application de l'article 6 du Code de transparence et de bonne gouvernance</t>
  </si>
  <si>
    <t>Inscrire en ordre du jour d'une session du Comite, l'examen Note explicative au sujet de la position du Cameroun sur la publication des contrats et licences dans le secteur des hydrocarbures</t>
  </si>
  <si>
    <t>Une résolution du Comite au sujet de la position du Cameroun en matière de divulgation des contrats et licences dans le secteur des hydrocarbures est prise</t>
  </si>
  <si>
    <t>Sous total "AXE II"</t>
  </si>
  <si>
    <t>AXE 3 : RESULTAT ET IMPACT DE LA MISE EN ŒUVRE</t>
  </si>
  <si>
    <t xml:space="preserve">OBJECTIF 3 : Adapter la mise en œuvre aux transformations favorables aux réponses des défis majeurs de la gouvernance du secteur extractif en 2026 </t>
  </si>
  <si>
    <t>Elaborer et adopter le PTA 2026</t>
  </si>
  <si>
    <t>Le PTA 2026 du Comite est adopté et publié</t>
  </si>
  <si>
    <t>Adopter les différentes annexes du PTA 2026 (FdR sur la divulgation systématique,…)</t>
  </si>
  <si>
    <t>Les différentes annexes du PTA 2026 sont adoptées et publiées</t>
  </si>
  <si>
    <t>Exigence 1.5</t>
  </si>
  <si>
    <t>Rédiger et adopter le Rapport Annuel d'Avancement 2025</t>
  </si>
  <si>
    <t>Le RAA 2025 est adopté</t>
  </si>
  <si>
    <t>Elaborer et adopter le Plan Stratégique 2027 - 2030</t>
  </si>
  <si>
    <t>Le Plan Stratégique 2027 - 2030 est élaboré et adopté</t>
  </si>
  <si>
    <t>Sous total 3.1</t>
  </si>
  <si>
    <t xml:space="preserve">Sous-objectif spécifique 3.2.1: Renforcer l'implication des principaux Collèges chargés de communiquer au regard de la Norme ITIE </t>
  </si>
  <si>
    <t>Assurance de la participation des différents collèges à la planification, la mise à jour, ainsi qu'au suivi-évaluation du plan de communication de la période de référence</t>
  </si>
  <si>
    <t>Mise en place de groupe dédié au suivi de la mise en œuvre de la SNCA et son plan opérationnel: Ce groupe inclue des représentants des quatre parties prenantes</t>
  </si>
  <si>
    <t>Exigences 1.4 et 7.1</t>
  </si>
  <si>
    <t>Un groupe multipartite dédié au suivi de la mise en œuvre de la SNCA et son plan opérationnel est mis en place</t>
  </si>
  <si>
    <t>Exigences 1.4</t>
  </si>
  <si>
    <t>ne Note d'orientation pour la définition des critères de sélection des projets des OSC éligibles a un financement est élaborée et adoptée par le Comite</t>
  </si>
  <si>
    <t>Prévoir une provision dans le budget du Comite pour le financement des micro-projets des OSC conformes a la Note d'orientation y relative</t>
  </si>
  <si>
    <t>Exigences  1.1, 1.4 et 1.5</t>
  </si>
  <si>
    <t>Une provision est prévue dans le budget du Comite en vu du financement des micro-projet de communication / sensibilisation des OSC</t>
  </si>
  <si>
    <t>Exigences 1.2 et 7.1</t>
  </si>
  <si>
    <t xml:space="preserve">Programmation et tenue d'une activité de sensibilisation sur 03 sites (pétrolier, gazier et minier) d'exploitation ainsi que dans la localité abritant le projet </t>
  </si>
  <si>
    <t>Exigences 1.1, 1.2, 1.3 et 7.1</t>
  </si>
  <si>
    <t>Une activité de sensibilisation est programmée et tenue dans 03 sites d'exploitation ainsi que dans les localités riveraines correspondantes. Le CR de l'activité est disponible</t>
  </si>
  <si>
    <t>Sous-objectif spécifique 3.2.2: Poursuivre le chantier de l'accroissement de la notoriété et la visibilité de l'ITIE au Cameroun et a l'International</t>
  </si>
  <si>
    <t>Accroissement des niveaux de connaissance et de compréhension de l'ITIE et de la gouvernance du secteur extractif</t>
  </si>
  <si>
    <t>Exigences 4.8 et 7.1</t>
  </si>
  <si>
    <t>Les ateliers de présentations du Rapport provisoire (ou de cadrage) et du Rapport final ITIE 2024 sont organises</t>
  </si>
  <si>
    <t xml:space="preserve">Conception et production d'un film sur les acquis et avancées de l’ITIE au Cameroun </t>
  </si>
  <si>
    <t>Exigences 1,5 et 7.1</t>
  </si>
  <si>
    <t>Un film sur les acquis et les avancées de l'ITIE au Cameroun est conçu et produit par le Comite</t>
  </si>
  <si>
    <t>Lancement campagne digitale à partir des sites Facebook méta for business et Production des contenus sur l’ITIE (ANG/FR)</t>
  </si>
  <si>
    <t>Exigence 7.1</t>
  </si>
  <si>
    <t>La campagne digitale est lancée. Les communications et leurs liens d'accès sont disponibles</t>
  </si>
  <si>
    <t>Hébergement et animation du site internet et des réseaux sociaux propres au Comité ITIE et migration vers une communication digitale</t>
  </si>
  <si>
    <t>Exigences 7.1 et 7.2</t>
  </si>
  <si>
    <t>Actualisation des données sur le site internet du Comité et les sites partenaires</t>
  </si>
  <si>
    <t>Exigence 7.2</t>
  </si>
  <si>
    <t>Les données sur le site internet du Comite sont actualisées</t>
  </si>
  <si>
    <t xml:space="preserve">Abonnement aux journaux et monitoring de la presse nationale </t>
  </si>
  <si>
    <t>Les pièces comptables justificatives de l'abonnement sont disponible et les journaux archivées</t>
  </si>
  <si>
    <t>Animation des activités de communication (échange - débat) dans les universités sur les thématiques en lien avec l'ITIE (RSE, Norme ITIE, etc.)</t>
  </si>
  <si>
    <t>Le Comite ITIE ou son Secrétariat prend part a des activités de communication organisées par des acteurs en charge du suivi de la mise en œuvre de l'ITIE, dont les universitaires</t>
  </si>
  <si>
    <t>Participation aux salons et foires (CIMEC)</t>
  </si>
  <si>
    <t>Le Comite participe au CIMEC.</t>
  </si>
  <si>
    <t>Consolider les relations publiques avec les cellules de communications du MINFI et du MINMIDT</t>
  </si>
  <si>
    <t>Exigences 1.1 et  7.1</t>
  </si>
  <si>
    <t>Les relations avec les cellules de communications des ministères de tutelles sont consolidées</t>
  </si>
  <si>
    <t>Sous-objectif spécifique 3.2.3: Renforcer l'utilisation des informations ITIE par les publics cibles pour animer le débat public sur la gouvernance des ressources extractives</t>
  </si>
  <si>
    <t>Utilisation des informations ITIE pour renforcer le débat public sur la gouvernance du secteur extractif</t>
  </si>
  <si>
    <t>Conception et production des supports de communication en ligne et en supports papier (rapport simplifié,  note d’analyses croisées, newsletter, plaquette, flyers, etc.) et gadgets</t>
  </si>
  <si>
    <t>Les supports de communication en lignes et en supports papier sont conçus, produits et publies</t>
  </si>
  <si>
    <t xml:space="preserve"> Journées ITIE : Organisation des débats TV ou en ligne sur les thématiques de gouvernance du secteur extractif</t>
  </si>
  <si>
    <t>Des journées ITIE sont planifiées et organisées sur les thématiques de gouvernance du secteur extractif</t>
  </si>
  <si>
    <t>Présentation des derniers Rapports ITIE aux parlementaires</t>
  </si>
  <si>
    <t>Exigences 1.1 et 7.1</t>
  </si>
  <si>
    <t>Les derniers Rapports ITIE sont présentés aux Parlementaires</t>
  </si>
  <si>
    <t>Sensibilisation des autres publics cibles spécifiques à la gouvernance extractive et à l'ITIE (femmes, journalistes, politique, étudiants, etc.)</t>
  </si>
  <si>
    <t>Exigences 1.1, 1.2, 1.3,  et 7.1</t>
  </si>
  <si>
    <t>Les autres publics cibles spécifiques à la gouvernance extractive et à l'ITIE sont sensibilisés</t>
  </si>
  <si>
    <t>L'engagement des parties prenantes et la gouvernance du GMP favorisent un meilleur suivi de la mise en œuvre de l'ITIE</t>
  </si>
  <si>
    <t>Parvenir a un niveau de divulgation systématique des données par les entités déclarantes</t>
  </si>
  <si>
    <t>Faire l'état de mise en œuvre de la Feuille de route sur la divulgation systématique</t>
  </si>
  <si>
    <t>Exigence 7.2 et 7.3 (Etude sur la divulgation systématique)</t>
  </si>
  <si>
    <t>Un état de niveau de mise en œuvre de la feuille de route sur la divulgation systématique est fait et adopté par le Comite</t>
  </si>
  <si>
    <t>Actualiser la feuille de route pour la mise en œuvre progressive de la divulgation systématique</t>
  </si>
  <si>
    <t>Exigence 7.2 et 7.3</t>
  </si>
  <si>
    <t>La feuille de route de mise en œuvre progressive de la divulgation systématique est actualisée et adoptée par le Comite</t>
  </si>
  <si>
    <t>Mettre en œuvre les actions de la feuille de route sur la divulgation systématique</t>
  </si>
  <si>
    <t>Les actions de la feuille de route actualisée sont mis en œuvre</t>
  </si>
  <si>
    <t>Une résolution est adoptée par le Comite sur la nécessité de la formalisation d'un cadre de concertation entre entités en charge de l'accessibilité des données</t>
  </si>
  <si>
    <t xml:space="preserve">Objectif spécifique 3.4 : Tirer les leçons de la mise en œuvre en vue de leur application face aux défis de transparence du secteur extractif </t>
  </si>
  <si>
    <t>Les leçons apprises sont mises en pratique et le suivi de la mise en œuvre performant</t>
  </si>
  <si>
    <t>Exigence 7.3</t>
  </si>
  <si>
    <t>Exigence 1.5 et 7.3</t>
  </si>
  <si>
    <t>Démontrer le suivi des défis en matière de gouvernance du secteur extractif en lien avec les priorités nationales et le débat public</t>
  </si>
  <si>
    <t>Elaborer un Plan de mise en œuvre des recommandations du Rapport ITIE</t>
  </si>
  <si>
    <t>Le plan de mise en œuvre des recommandations du Rapport ITIE est élaboré et adopté</t>
  </si>
  <si>
    <t xml:space="preserve">Mettre en œuvre progressivement et de manière prioritaire les actions du Plan de mise en œuvre des recommandations du Rapport ITIE </t>
  </si>
  <si>
    <t xml:space="preserve">Les actions du Plan de mise en œuvre des recommandations des Rapports ITIE sont mises en œuvre et un état des lieux est régulièrement fait par le Comite </t>
  </si>
  <si>
    <t>Démontrer la capacite de suivi de la mise en œuvre de l'ITIE</t>
  </si>
  <si>
    <t>Elaborer un registre des recommandations et résolutions du Comite base sur des PV signes de sessions du Comite</t>
  </si>
  <si>
    <t>Un registre des recommandations et résolutions  du Comite est élaboré et adopté</t>
  </si>
  <si>
    <t>Mettre en œuvre les résolutions et recommandations du GMP</t>
  </si>
  <si>
    <t>Les actions formulées ou identifiées en vue de la mise en œuvres des résolutions et/ou recommandations du Comite sont implémentées</t>
  </si>
  <si>
    <t>Elaborer un Etat des lieux régulier du niveau de mise en œuvre des recommandations et résolutions du GMP</t>
  </si>
  <si>
    <t>Un état des lieux régulier du niveau de mise en œuvre des recommandations et résolutions du Comite est examiné et adopté</t>
  </si>
  <si>
    <t>Sous total "AXE 3"</t>
  </si>
  <si>
    <t>TOTAL</t>
  </si>
  <si>
    <t>Le Collège de l'administration a mené les diligences pour la signature du texte. Un compte-rendu est fait a ce propos en session</t>
  </si>
  <si>
    <t>Un rapport présentant les forces mais également les faiblesses à la redevabilité des entreprises membres du Comite est disponible</t>
  </si>
  <si>
    <t>Exigences 1.1 et 1.4</t>
  </si>
  <si>
    <t>L'Adjoint est recruté et a pris fonction.</t>
  </si>
  <si>
    <t>Objectif 2 : Adapter la transparence ITIE aux défis du secteur extractif en matière de lutte contre le blanchiment des capitaux (BC), le financement du terrorisme (FT) et les flux financiers illicites et la corruption, de divulgation des contrats et des bénéficiaires effectifs, et enfin de divulgations environnementales et sociales</t>
  </si>
  <si>
    <t>Le Rapport ITIE renseigne davantage sur la gouvernance du secteur extractif face aux défis BC/FT/FFI</t>
  </si>
  <si>
    <t>GMP, Colleges, SP</t>
  </si>
  <si>
    <t>Le site internet du Comite est  mis a jour et un suivi de la mise a jour des pages ITIE ou des informations ITIE sur les sites partenaires est fait</t>
  </si>
  <si>
    <t>Diffuser les progrès réalisés par les entités en charge des secteurs miniers, pétroliers et gaziers</t>
  </si>
  <si>
    <t>Rapport annuel d’avancement contenant toutes les réalisations des entités ; publications sur les sites web des entités et du Comité</t>
  </si>
  <si>
    <t>Réaliser l'étude d'impact du suivi de la mise en œuvre de l'ITIE au Cameroun et qui precise le niveau de satisfaction et d'attentes des citoyens</t>
  </si>
  <si>
    <t>L'étude d'impact du suivi de la mise en œuvre de l'ITIE au Cameroun est réalisée et publiée. Le niveau de satisfaction et d'attentes des citoyens est pesentee et des recommandations en sont formulees</t>
  </si>
  <si>
    <t>Sous-total 1.1.1</t>
  </si>
  <si>
    <t>Sous total 1.1.2</t>
  </si>
  <si>
    <t>Sous total 1.1.3</t>
  </si>
  <si>
    <t>Sous total 1.1</t>
  </si>
  <si>
    <t>Sous-total 1.2.1</t>
  </si>
  <si>
    <t>Sous total 1.2.2</t>
  </si>
  <si>
    <t>Sous-total 1.2</t>
  </si>
  <si>
    <t>Sous-total 2.1</t>
  </si>
  <si>
    <t>Sous-total 2.2.1</t>
  </si>
  <si>
    <t>Sous-total 2.2.2</t>
  </si>
  <si>
    <t>Sous total 2.2.3</t>
  </si>
  <si>
    <t>Sous total 2.2.4</t>
  </si>
  <si>
    <t>Sous total 2.2.5</t>
  </si>
  <si>
    <t>Sous total 2.2</t>
  </si>
  <si>
    <t>Sous total 3.2.1</t>
  </si>
  <si>
    <t>Sous total 3.2.2</t>
  </si>
  <si>
    <t>Sous total 3.2.3</t>
  </si>
  <si>
    <t>Sous total 3.2</t>
  </si>
  <si>
    <t>Sous total 3.3</t>
  </si>
  <si>
    <t>Sous total 3.4</t>
  </si>
  <si>
    <t>Systematiser le suivi de la mise en œuvre en 2026</t>
  </si>
  <si>
    <t>La pratique de transparence est renforcée aupres des parties prenantes</t>
  </si>
  <si>
    <t>Les principaux colleges sont les acteurs u débat public ITIE</t>
  </si>
  <si>
    <t>L'ITIE est un Instrument qui repond aux atentes des citoyens en matiere de gouvernance des ressources naturelles</t>
  </si>
  <si>
    <t>Activités</t>
  </si>
  <si>
    <t xml:space="preserve">Impliquer le Comité lors d'une descente des entreprises aupres des communautés dans le cadre des actions de leur politique RSE </t>
  </si>
  <si>
    <t>Le Comité est mieux sensiilisé sur les actions sociales et enironnementales des entreprises en faveur du developpement des communautés</t>
  </si>
  <si>
    <t>Organiser des cadres de rencontres en entreprise ou de visites de site pour éduquer et/ou sensibiliser les personnels desdites entités sur l'ITIE et son apport</t>
  </si>
  <si>
    <t>Exigences 1.2, 6.1 et 6.4</t>
  </si>
  <si>
    <r>
      <t>Objectif spécifique 1.1 :</t>
    </r>
    <r>
      <rPr>
        <b/>
        <i/>
        <sz val="10"/>
        <color theme="1"/>
        <rFont val="Times New Roman"/>
        <family val="1"/>
      </rPr>
      <t xml:space="preserve"> Analyser les forces et faiblesses de la redevabilité des parties prenantes afin d'identifier les reformes nécessaires en matière de gouvernance du GMP et de son Secrétariat</t>
    </r>
  </si>
  <si>
    <r>
      <t xml:space="preserve">Exigences 1.1, 1.4, 1.5 et 7.2 et 7.3 </t>
    </r>
    <r>
      <rPr>
        <i/>
        <sz val="10"/>
        <color theme="1"/>
        <rFont val="Times New Roman"/>
        <family val="1"/>
      </rPr>
      <t>(Etude sur la divulgation systématique)</t>
    </r>
  </si>
  <si>
    <r>
      <t xml:space="preserve">Objectif spécifique 1.2 </t>
    </r>
    <r>
      <rPr>
        <b/>
        <i/>
        <sz val="10"/>
        <color theme="1"/>
        <rFont val="Times New Roman"/>
        <family val="1"/>
      </rPr>
      <t>: Poursuivre l'amélioration de la Gouvernance du GMP et de son Secrétariat en réponse aux recommandations ITIE</t>
    </r>
  </si>
  <si>
    <r>
      <rPr>
        <b/>
        <i/>
        <u/>
        <sz val="10"/>
        <color theme="1"/>
        <rFont val="Times New Roman"/>
        <family val="1"/>
      </rPr>
      <t xml:space="preserve">Objectif spécifique 2.1 </t>
    </r>
    <r>
      <rPr>
        <b/>
        <i/>
        <sz val="10"/>
        <color theme="1"/>
        <rFont val="Times New Roman"/>
        <family val="1"/>
      </rPr>
      <t>: Améliorer la qualité du rapportage ITIE à l'aune des défis de transparence</t>
    </r>
  </si>
  <si>
    <r>
      <rPr>
        <b/>
        <i/>
        <u/>
        <sz val="10"/>
        <color theme="1"/>
        <rFont val="Times New Roman"/>
        <family val="1"/>
      </rPr>
      <t>Objectif spécifique 2.2</t>
    </r>
    <r>
      <rPr>
        <b/>
        <i/>
        <sz val="10"/>
        <color theme="1"/>
        <rFont val="Times New Roman"/>
        <family val="1"/>
      </rPr>
      <t xml:space="preserve"> : Poursuivre le chantier de la lutte contre les FFI et la corruption dans le commerce des matières premières</t>
    </r>
  </si>
  <si>
    <r>
      <t xml:space="preserve">Objectif spécifique 3.1 : </t>
    </r>
    <r>
      <rPr>
        <b/>
        <i/>
        <sz val="10"/>
        <color theme="1"/>
        <rFont val="Times New Roman"/>
        <family val="1"/>
      </rPr>
      <t>Planifier la mise en œuvre en conformité aux priorités nationales de transformation adaptée des institutions aux défis du secteur extractif</t>
    </r>
  </si>
  <si>
    <r>
      <rPr>
        <b/>
        <i/>
        <u/>
        <sz val="10"/>
        <color theme="1"/>
        <rFont val="Times New Roman"/>
        <family val="1"/>
      </rPr>
      <t xml:space="preserve">Objectif spécifique 3.2 </t>
    </r>
    <r>
      <rPr>
        <b/>
        <i/>
        <sz val="10"/>
        <color theme="1"/>
        <rFont val="Times New Roman"/>
        <family val="1"/>
      </rPr>
      <t>: Débat public, Communication et sensibilisation : Poursuivre la promotion de l’ITIE comme outil de transparence qui facilite l’accès aux données ITIE fiables, en rendant compte de l’état de la gouvernance des secteurs pétrolier, gazier et minier tout en contribuant au débat sur de ladite gouvernance pour que les ressources extractives profitent aux populations camerounaises.</t>
    </r>
  </si>
  <si>
    <r>
      <rPr>
        <b/>
        <i/>
        <u/>
        <sz val="10"/>
        <color theme="1"/>
        <rFont val="Times New Roman"/>
        <family val="1"/>
      </rPr>
      <t xml:space="preserve">Objectif spécifique 3.3 </t>
    </r>
    <r>
      <rPr>
        <b/>
        <i/>
        <sz val="10"/>
        <color theme="1"/>
        <rFont val="Times New Roman"/>
        <family val="1"/>
      </rPr>
      <t>: Poursuivre la migration vers une meilleure accessibilité des données</t>
    </r>
  </si>
  <si>
    <t xml:space="preserve">Apporter l'appui financier au fonctionnement de l'ITIE </t>
  </si>
  <si>
    <t>Les obstacles a l'espace civique et politiques sont examinés et documentés. Les solutions ont fait l'objet de résolutions contenues dans le procès-verbal de session</t>
  </si>
  <si>
    <t>Adopter la situation financière du Comité pour le compte de l'exercice 2025</t>
  </si>
  <si>
    <t>la situation financière est adopté en session</t>
  </si>
  <si>
    <t>Les représentants désignés prennent part a la Conférence mondiale. Le compte-rendu de participation est disponible</t>
  </si>
  <si>
    <t>Le rapport d'exécution financière du compte d'emploi 2026 est adopté en session</t>
  </si>
  <si>
    <t>Le Président du Comite préside les sessions du Comite</t>
  </si>
  <si>
    <t>Procéder à la nomination d'un Adjoint au Secrétaire Permanent</t>
  </si>
  <si>
    <t>Poursuite du suivi de la mise a jour du site internet du Comite ainsi que des informaions ITIE dans les sites internet des partenaires</t>
  </si>
  <si>
    <t>Examiner la possibilité de la formalisation d'un cadre de concertation avec les entités en charge de l'accessibilité de données (ou ouverture de données) tel que le Programme National de Gouvernance, l'ANIF,…</t>
  </si>
  <si>
    <t>Réaliser du Rapport ITIE 2024</t>
  </si>
  <si>
    <t>Adopter et publier un Communiqué du GMP sur la question du trafic d'or</t>
  </si>
  <si>
    <t>Participer à la divulgation systématique des données ITIE</t>
  </si>
  <si>
    <t>Encourager les entreprises à publier leur politique RSE et de lutte contre la corruption</t>
  </si>
  <si>
    <t>Signer un Memorendum avec le Ministère en charge des organisations de la société civile (le MINAT) sur l'espace civique et politique</t>
  </si>
  <si>
    <t>Participer à la Conférence mondiale ITIE 2026</t>
  </si>
  <si>
    <t>Veiller à la signature et à la publication systématique des proces-verbaux des sessions</t>
  </si>
  <si>
    <t>Elaborer et adopter une Note d'orientation ou Protocole pour la définition des critères de sélection des projets des OSC éligibles à un financement de la part du Comité</t>
  </si>
  <si>
    <t>Mise en place d'un groupe de suivi de l'espace civique et politique</t>
  </si>
  <si>
    <t>La décision portant constatation du groupe de travail, les TdR dudit groupe, rapport d'activité, etc.</t>
  </si>
  <si>
    <t>Exigences 1.5, 7.1, 7.2 et 7.3</t>
  </si>
  <si>
    <t>Les communautés sont sensibilisées et formées sur l'ITIE et les données ITIE au cours d'une descente</t>
  </si>
  <si>
    <t>Organiser des rencontres avec les communautés pour les former et les  sensibiliser sur l'ITIE et les données ITIE</t>
  </si>
  <si>
    <t xml:space="preserve">Organisation des ateliers de présentation au public du Rapport  ITIE 2024 </t>
  </si>
  <si>
    <t xml:space="preserve">Le site internet et les réseaux sociaux propres au Comité ITIE sont hébergés et animés en conformité </t>
  </si>
  <si>
    <t>Mise en place d'un mécanisme convenu par le Comité (soit groupe ad hoc, soit sous comité) de suivi trimestriel de la mise en œuvre du Plan de travail</t>
  </si>
  <si>
    <t>Exigence 1.4, 1.5 et 7.3</t>
  </si>
  <si>
    <t>Résolution du Comité portant adoption de la mise en place de ce mécanisme, éventuellement une décision MINFI portant constatation de ce mécanisme, rapport des travaux,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</si>
</sst>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1" x14ac:knownFonts="1">
    <font>
      <sz val="11"/>
      <color theme="1"/>
      <name val="Calibri"/>
      <family val="2"/>
      <scheme val="minor"/>
    </font>
    <font>
      <sz val="11"/>
      <color theme="1"/>
      <name val="Calibri"/>
      <family val="2"/>
      <scheme val="minor"/>
    </font>
    <font>
      <b/>
      <sz val="10"/>
      <color theme="1"/>
      <name val="Times New Roman"/>
      <family val="1"/>
    </font>
    <font>
      <sz val="10"/>
      <color theme="1"/>
      <name val="Calibri"/>
      <family val="2"/>
      <scheme val="minor"/>
    </font>
    <font>
      <sz val="10"/>
      <color theme="1"/>
      <name val="Calibri"/>
      <family val="2"/>
    </font>
    <font>
      <sz val="10"/>
      <color theme="1"/>
      <name val="Times New Roman"/>
      <family val="1"/>
    </font>
    <font>
      <b/>
      <sz val="10"/>
      <color rgb="FF000000"/>
      <name val="Times New Roman"/>
      <family val="1"/>
    </font>
    <font>
      <b/>
      <i/>
      <u/>
      <sz val="10"/>
      <color theme="1"/>
      <name val="Times New Roman"/>
      <family val="1"/>
    </font>
    <font>
      <b/>
      <i/>
      <sz val="10"/>
      <color theme="1"/>
      <name val="Times New Roman"/>
      <family val="1"/>
    </font>
    <font>
      <i/>
      <sz val="10"/>
      <color theme="1"/>
      <name val="Times New Roman"/>
      <family val="1"/>
    </font>
    <font>
      <sz val="10"/>
      <name val="Times New Roman"/>
      <family val="1"/>
    </font>
  </fonts>
  <fills count="7">
    <fill>
      <patternFill patternType="none"/>
    </fill>
    <fill>
      <patternFill patternType="gray125"/>
    </fill>
    <fill>
      <patternFill patternType="solid">
        <fgColor theme="5"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0" fontId="3" fillId="0" borderId="0" xfId="0" applyFont="1"/>
    <xf numFmtId="0" fontId="4" fillId="0" borderId="0" xfId="0" applyFont="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vertical="center" wrapText="1"/>
    </xf>
    <xf numFmtId="0" fontId="5" fillId="0" borderId="1" xfId="0" applyFont="1" applyBorder="1" applyAlignment="1">
      <alignment vertical="center"/>
    </xf>
    <xf numFmtId="0" fontId="5" fillId="0" borderId="1" xfId="0" applyFont="1" applyBorder="1" applyAlignment="1">
      <alignment horizontal="justify" vertical="center" wrapText="1"/>
    </xf>
    <xf numFmtId="0" fontId="5" fillId="6" borderId="1" xfId="0" applyFont="1" applyFill="1" applyBorder="1" applyAlignment="1">
      <alignment vertical="center" wrapText="1"/>
    </xf>
    <xf numFmtId="0" fontId="5" fillId="0" borderId="3" xfId="0" applyFont="1" applyBorder="1" applyAlignment="1">
      <alignment vertical="center"/>
    </xf>
    <xf numFmtId="0" fontId="5" fillId="6" borderId="1" xfId="0" applyFont="1" applyFill="1" applyBorder="1" applyAlignment="1">
      <alignment horizontal="center" vertical="center"/>
    </xf>
    <xf numFmtId="0" fontId="5" fillId="0" borderId="1" xfId="0" applyFont="1" applyBorder="1" applyAlignment="1">
      <alignment horizontal="left" vertical="center"/>
    </xf>
    <xf numFmtId="0" fontId="10" fillId="0" borderId="1" xfId="0" applyFont="1" applyBorder="1" applyAlignment="1">
      <alignment horizontal="justify" vertical="center" wrapText="1"/>
    </xf>
    <xf numFmtId="0" fontId="5" fillId="0" borderId="7" xfId="0" applyFont="1" applyBorder="1" applyAlignment="1">
      <alignment horizontal="center" vertical="center"/>
    </xf>
    <xf numFmtId="0" fontId="10" fillId="0" borderId="1" xfId="0" applyFont="1" applyBorder="1" applyAlignment="1">
      <alignment vertical="center" wrapText="1"/>
    </xf>
    <xf numFmtId="0" fontId="3" fillId="0" borderId="0" xfId="0" applyFont="1" applyAlignment="1">
      <alignment vertical="center"/>
    </xf>
    <xf numFmtId="0" fontId="5" fillId="0" borderId="0" xfId="0" applyFont="1"/>
    <xf numFmtId="0" fontId="2" fillId="0" borderId="0" xfId="0" applyFont="1"/>
    <xf numFmtId="0" fontId="3" fillId="0" borderId="0" xfId="0" applyFont="1" applyAlignment="1">
      <alignment vertical="center" wrapText="1"/>
    </xf>
    <xf numFmtId="0" fontId="3" fillId="0" borderId="0" xfId="0" applyFont="1" applyAlignment="1">
      <alignment horizontal="center" vertical="center"/>
    </xf>
    <xf numFmtId="3" fontId="5" fillId="0" borderId="1" xfId="0" applyNumberFormat="1" applyFont="1" applyBorder="1" applyAlignment="1">
      <alignment vertical="center"/>
    </xf>
    <xf numFmtId="3" fontId="2" fillId="0" borderId="1" xfId="0" applyNumberFormat="1" applyFont="1" applyBorder="1" applyAlignment="1">
      <alignment vertical="center"/>
    </xf>
    <xf numFmtId="3" fontId="2" fillId="0" borderId="5" xfId="0" applyNumberFormat="1" applyFont="1" applyBorder="1" applyAlignment="1">
      <alignment vertical="center"/>
    </xf>
    <xf numFmtId="3" fontId="2" fillId="0" borderId="1" xfId="0" applyNumberFormat="1" applyFont="1" applyBorder="1" applyAlignment="1">
      <alignment horizontal="right" vertical="center"/>
    </xf>
    <xf numFmtId="0" fontId="5" fillId="0" borderId="1" xfId="0" applyFont="1" applyBorder="1" applyAlignment="1">
      <alignment vertical="center" wrapText="1"/>
    </xf>
    <xf numFmtId="0" fontId="5" fillId="0" borderId="1" xfId="0" applyFont="1" applyBorder="1" applyAlignment="1">
      <alignment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 xfId="0" applyFont="1" applyBorder="1" applyAlignment="1">
      <alignment horizontal="center" vertical="center" textRotation="90" wrapText="1"/>
    </xf>
    <xf numFmtId="0" fontId="5" fillId="0" borderId="6" xfId="0" applyFont="1" applyBorder="1" applyAlignment="1">
      <alignment horizontal="center" vertical="center" textRotation="90" wrapText="1"/>
    </xf>
    <xf numFmtId="0" fontId="5" fillId="0" borderId="7" xfId="0" applyFont="1" applyBorder="1" applyAlignment="1">
      <alignment horizontal="center" vertical="center" textRotation="90" wrapText="1"/>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wrapText="1"/>
    </xf>
    <xf numFmtId="0" fontId="8" fillId="5" borderId="5" xfId="0" applyFont="1" applyFill="1" applyBorder="1" applyAlignment="1">
      <alignment horizontal="left" vertic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8" fillId="4" borderId="3" xfId="0" applyFont="1" applyFill="1" applyBorder="1" applyAlignment="1">
      <alignment horizontal="left" wrapText="1"/>
    </xf>
    <xf numFmtId="0" fontId="8" fillId="4" borderId="4" xfId="0" applyFont="1" applyFill="1" applyBorder="1" applyAlignment="1">
      <alignment horizontal="left" wrapText="1"/>
    </xf>
    <xf numFmtId="0" fontId="8" fillId="4" borderId="5" xfId="0" applyFont="1" applyFill="1" applyBorder="1" applyAlignment="1">
      <alignment horizontal="left" wrapText="1"/>
    </xf>
    <xf numFmtId="0" fontId="6" fillId="3" borderId="1" xfId="0" applyFont="1" applyFill="1" applyBorder="1" applyAlignment="1">
      <alignment horizontal="left" vertical="center" wrapText="1"/>
    </xf>
    <xf numFmtId="0" fontId="7" fillId="4" borderId="3" xfId="0" applyFont="1" applyFill="1" applyBorder="1" applyAlignment="1">
      <alignment horizontal="left" vertical="center" wrapText="1"/>
    </xf>
    <xf numFmtId="0" fontId="8" fillId="4" borderId="4" xfId="0" applyFont="1" applyFill="1" applyBorder="1" applyAlignment="1">
      <alignment horizontal="left" vertical="center" wrapText="1"/>
    </xf>
    <xf numFmtId="0" fontId="8" fillId="4" borderId="5" xfId="0" applyFont="1" applyFill="1" applyBorder="1" applyAlignment="1">
      <alignment horizontal="left" vertical="center" wrapText="1"/>
    </xf>
    <xf numFmtId="0" fontId="8" fillId="4" borderId="3" xfId="0" applyFont="1" applyFill="1" applyBorder="1" applyAlignment="1">
      <alignment horizontal="lef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textRotation="90"/>
    </xf>
    <xf numFmtId="0" fontId="5" fillId="0" borderId="6" xfId="0" applyFont="1" applyBorder="1" applyAlignment="1">
      <alignment horizontal="center" vertical="center" textRotation="90"/>
    </xf>
    <xf numFmtId="0" fontId="5" fillId="0" borderId="7" xfId="0" applyFont="1" applyBorder="1" applyAlignment="1">
      <alignment horizontal="center" vertical="center" textRotation="90"/>
    </xf>
    <xf numFmtId="0" fontId="7" fillId="4" borderId="3" xfId="0" applyFont="1" applyFill="1" applyBorder="1" applyAlignment="1">
      <alignment vertical="center" wrapText="1"/>
    </xf>
    <xf numFmtId="0" fontId="7" fillId="4" borderId="4" xfId="0" applyFont="1" applyFill="1" applyBorder="1" applyAlignment="1">
      <alignment vertical="center" wrapText="1"/>
    </xf>
    <xf numFmtId="0" fontId="7" fillId="4" borderId="5" xfId="0" applyFont="1" applyFill="1" applyBorder="1" applyAlignment="1">
      <alignment vertical="center" wrapText="1"/>
    </xf>
    <xf numFmtId="0" fontId="6" fillId="3" borderId="1" xfId="0" applyFont="1" applyFill="1" applyBorder="1" applyAlignment="1">
      <alignment horizontal="center" vertical="center" wrapText="1"/>
    </xf>
    <xf numFmtId="0" fontId="6" fillId="6" borderId="1" xfId="0" applyFont="1" applyFill="1" applyBorder="1" applyAlignment="1">
      <alignment horizontal="left" vertical="center" wrapText="1"/>
    </xf>
    <xf numFmtId="164" fontId="2" fillId="0" borderId="1" xfId="1" applyNumberFormat="1" applyFont="1" applyBorder="1" applyAlignment="1">
      <alignment horizontal="center" vertical="center" wrapText="1"/>
    </xf>
    <xf numFmtId="0" fontId="7" fillId="4" borderId="1" xfId="0" applyFont="1" applyFill="1" applyBorder="1" applyAlignment="1">
      <alignmen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5" fillId="0" borderId="1" xfId="0" applyFont="1" applyBorder="1" applyAlignment="1">
      <alignmen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cellXfs>
  <cellStyles count="2">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59"/>
  <sheetViews>
    <sheetView tabSelected="1" view="pageLayout" topLeftCell="G62" zoomScale="110" zoomScaleNormal="100" zoomScalePageLayoutView="110" workbookViewId="0">
      <selection activeCell="I47" sqref="I47"/>
    </sheetView>
  </sheetViews>
  <sheetFormatPr baseColWidth="10" defaultColWidth="11.453125" defaultRowHeight="13" x14ac:dyDescent="0.3"/>
  <cols>
    <col min="1" max="1" width="7.1796875" style="15" customWidth="1"/>
    <col min="2" max="2" width="13.81640625" style="18" customWidth="1"/>
    <col min="3" max="3" width="5.81640625" style="19" customWidth="1"/>
    <col min="4" max="4" width="46.54296875" style="18" customWidth="1"/>
    <col min="5" max="5" width="28.81640625" style="18" customWidth="1"/>
    <col min="6" max="6" width="47" style="18" customWidth="1"/>
    <col min="7" max="7" width="16.26953125" style="18" customWidth="1"/>
    <col min="8" max="8" width="3.54296875" style="19" customWidth="1"/>
    <col min="9" max="11" width="3.453125" style="19" bestFit="1" customWidth="1"/>
    <col min="12" max="12" width="13.81640625" style="15" customWidth="1"/>
    <col min="13" max="16384" width="11.453125" style="1"/>
  </cols>
  <sheetData>
    <row r="1" spans="1:13" x14ac:dyDescent="0.3">
      <c r="A1" s="67" t="s">
        <v>0</v>
      </c>
      <c r="B1" s="67"/>
      <c r="C1" s="67"/>
      <c r="D1" s="67"/>
      <c r="E1" s="67"/>
      <c r="F1" s="67"/>
      <c r="G1" s="67"/>
      <c r="H1" s="67"/>
      <c r="I1" s="67"/>
      <c r="J1" s="67"/>
      <c r="K1" s="67"/>
      <c r="L1" s="67"/>
    </row>
    <row r="2" spans="1:13" ht="18.75" customHeight="1" x14ac:dyDescent="0.3">
      <c r="A2" s="68" t="s">
        <v>1</v>
      </c>
      <c r="B2" s="68"/>
      <c r="C2" s="68"/>
      <c r="D2" s="68"/>
      <c r="E2" s="68"/>
      <c r="F2" s="68"/>
      <c r="G2" s="68"/>
      <c r="H2" s="68"/>
      <c r="I2" s="68"/>
      <c r="J2" s="68"/>
      <c r="K2" s="68"/>
      <c r="L2" s="68"/>
    </row>
    <row r="3" spans="1:13" x14ac:dyDescent="0.3">
      <c r="A3" s="69" t="s">
        <v>2</v>
      </c>
      <c r="B3" s="69" t="s">
        <v>3</v>
      </c>
      <c r="C3" s="69" t="s">
        <v>4</v>
      </c>
      <c r="D3" s="69" t="s">
        <v>342</v>
      </c>
      <c r="E3" s="69" t="s">
        <v>5</v>
      </c>
      <c r="F3" s="69" t="s">
        <v>6</v>
      </c>
      <c r="G3" s="69" t="s">
        <v>7</v>
      </c>
      <c r="H3" s="69" t="s">
        <v>8</v>
      </c>
      <c r="I3" s="69"/>
      <c r="J3" s="69"/>
      <c r="K3" s="69"/>
      <c r="L3" s="61" t="s">
        <v>9</v>
      </c>
      <c r="M3" s="2"/>
    </row>
    <row r="4" spans="1:13" ht="17.25" customHeight="1" x14ac:dyDescent="0.3">
      <c r="A4" s="69"/>
      <c r="B4" s="69"/>
      <c r="C4" s="69"/>
      <c r="D4" s="69"/>
      <c r="E4" s="69"/>
      <c r="F4" s="69"/>
      <c r="G4" s="69"/>
      <c r="H4" s="3" t="s">
        <v>10</v>
      </c>
      <c r="I4" s="3" t="s">
        <v>11</v>
      </c>
      <c r="J4" s="3" t="s">
        <v>12</v>
      </c>
      <c r="K4" s="3" t="s">
        <v>13</v>
      </c>
      <c r="L4" s="61"/>
      <c r="M4" s="2"/>
    </row>
    <row r="5" spans="1:13" x14ac:dyDescent="0.3">
      <c r="A5" s="59" t="s">
        <v>14</v>
      </c>
      <c r="B5" s="59"/>
      <c r="C5" s="59"/>
      <c r="D5" s="59"/>
      <c r="E5" s="59"/>
      <c r="F5" s="59"/>
      <c r="G5" s="59"/>
      <c r="H5" s="59"/>
      <c r="I5" s="59"/>
      <c r="J5" s="59"/>
      <c r="K5" s="59"/>
      <c r="L5" s="59"/>
      <c r="M5" s="2"/>
    </row>
    <row r="6" spans="1:13" ht="12.75" customHeight="1" x14ac:dyDescent="0.3">
      <c r="A6" s="59" t="s">
        <v>15</v>
      </c>
      <c r="B6" s="59"/>
      <c r="C6" s="59"/>
      <c r="D6" s="59"/>
      <c r="E6" s="59"/>
      <c r="F6" s="59"/>
      <c r="G6" s="59"/>
      <c r="H6" s="59"/>
      <c r="I6" s="59"/>
      <c r="J6" s="59"/>
      <c r="K6" s="59"/>
      <c r="L6" s="59"/>
      <c r="M6" s="2"/>
    </row>
    <row r="7" spans="1:13" ht="20.25" customHeight="1" x14ac:dyDescent="0.3">
      <c r="A7" s="62" t="s">
        <v>347</v>
      </c>
      <c r="B7" s="62"/>
      <c r="C7" s="62"/>
      <c r="D7" s="62"/>
      <c r="E7" s="62"/>
      <c r="F7" s="62"/>
      <c r="G7" s="62"/>
      <c r="H7" s="62"/>
      <c r="I7" s="62"/>
      <c r="J7" s="62"/>
      <c r="K7" s="62"/>
      <c r="L7" s="62"/>
      <c r="M7" s="2"/>
    </row>
    <row r="8" spans="1:13" ht="21.75" customHeight="1" x14ac:dyDescent="0.3">
      <c r="A8" s="53" t="s">
        <v>16</v>
      </c>
      <c r="B8" s="63" t="s">
        <v>17</v>
      </c>
      <c r="C8" s="64"/>
      <c r="D8" s="64"/>
      <c r="E8" s="64"/>
      <c r="F8" s="64"/>
      <c r="G8" s="64"/>
      <c r="H8" s="64"/>
      <c r="I8" s="64"/>
      <c r="J8" s="64"/>
      <c r="K8" s="64"/>
      <c r="L8" s="65"/>
    </row>
    <row r="9" spans="1:13" ht="26.25" customHeight="1" x14ac:dyDescent="0.3">
      <c r="A9" s="54"/>
      <c r="B9" s="26" t="s">
        <v>18</v>
      </c>
      <c r="C9" s="4">
        <v>1</v>
      </c>
      <c r="D9" s="5" t="s">
        <v>19</v>
      </c>
      <c r="E9" s="5" t="s">
        <v>20</v>
      </c>
      <c r="F9" s="5" t="s">
        <v>21</v>
      </c>
      <c r="G9" s="5" t="s">
        <v>22</v>
      </c>
      <c r="H9" s="4" t="s">
        <v>23</v>
      </c>
      <c r="I9" s="4" t="s">
        <v>23</v>
      </c>
      <c r="J9" s="4" t="s">
        <v>23</v>
      </c>
      <c r="K9" s="4" t="s">
        <v>23</v>
      </c>
      <c r="L9" s="6"/>
    </row>
    <row r="10" spans="1:13" ht="42.75" customHeight="1" x14ac:dyDescent="0.3">
      <c r="A10" s="54"/>
      <c r="B10" s="27"/>
      <c r="C10" s="4">
        <f>C9+1</f>
        <v>2</v>
      </c>
      <c r="D10" s="5" t="s">
        <v>355</v>
      </c>
      <c r="E10" s="5" t="s">
        <v>24</v>
      </c>
      <c r="F10" s="5" t="s">
        <v>25</v>
      </c>
      <c r="G10" s="5" t="s">
        <v>26</v>
      </c>
      <c r="H10" s="4" t="s">
        <v>23</v>
      </c>
      <c r="I10" s="4" t="s">
        <v>23</v>
      </c>
      <c r="J10" s="4" t="s">
        <v>23</v>
      </c>
      <c r="K10" s="4" t="s">
        <v>23</v>
      </c>
      <c r="L10" s="20"/>
    </row>
    <row r="11" spans="1:13" ht="41.25" customHeight="1" x14ac:dyDescent="0.3">
      <c r="A11" s="54"/>
      <c r="B11" s="27"/>
      <c r="C11" s="4">
        <f>C10+1</f>
        <v>3</v>
      </c>
      <c r="D11" s="5" t="s">
        <v>27</v>
      </c>
      <c r="E11" s="5" t="s">
        <v>28</v>
      </c>
      <c r="F11" s="5" t="s">
        <v>29</v>
      </c>
      <c r="G11" s="5" t="s">
        <v>30</v>
      </c>
      <c r="H11" s="4"/>
      <c r="I11" s="4"/>
      <c r="J11" s="4" t="s">
        <v>23</v>
      </c>
      <c r="K11" s="4" t="s">
        <v>23</v>
      </c>
      <c r="L11" s="20"/>
    </row>
    <row r="12" spans="1:13" ht="56.25" customHeight="1" x14ac:dyDescent="0.3">
      <c r="A12" s="54"/>
      <c r="B12" s="27"/>
      <c r="C12" s="4">
        <f>C11+1</f>
        <v>4</v>
      </c>
      <c r="D12" s="5" t="s">
        <v>31</v>
      </c>
      <c r="E12" s="5" t="s">
        <v>348</v>
      </c>
      <c r="F12" s="5" t="s">
        <v>32</v>
      </c>
      <c r="G12" s="5" t="s">
        <v>33</v>
      </c>
      <c r="H12" s="4" t="s">
        <v>23</v>
      </c>
      <c r="I12" s="4" t="s">
        <v>23</v>
      </c>
      <c r="J12" s="4" t="s">
        <v>23</v>
      </c>
      <c r="K12" s="4" t="s">
        <v>23</v>
      </c>
      <c r="L12" s="6"/>
    </row>
    <row r="13" spans="1:13" ht="71.25" customHeight="1" x14ac:dyDescent="0.3">
      <c r="A13" s="54"/>
      <c r="B13" s="27"/>
      <c r="C13" s="4">
        <f>C12+1</f>
        <v>5</v>
      </c>
      <c r="D13" s="5" t="s">
        <v>34</v>
      </c>
      <c r="E13" s="5" t="s">
        <v>35</v>
      </c>
      <c r="F13" s="5" t="s">
        <v>306</v>
      </c>
      <c r="G13" s="5" t="s">
        <v>36</v>
      </c>
      <c r="H13" s="4"/>
      <c r="I13" s="4"/>
      <c r="J13" s="4" t="s">
        <v>23</v>
      </c>
      <c r="K13" s="4"/>
      <c r="L13" s="6"/>
    </row>
    <row r="14" spans="1:13" ht="42.75" customHeight="1" x14ac:dyDescent="0.3">
      <c r="A14" s="54"/>
      <c r="B14" s="28"/>
      <c r="C14" s="4">
        <f>C13+1</f>
        <v>6</v>
      </c>
      <c r="D14" s="5" t="s">
        <v>37</v>
      </c>
      <c r="E14" s="5" t="s">
        <v>38</v>
      </c>
      <c r="F14" s="5" t="s">
        <v>306</v>
      </c>
      <c r="G14" s="5" t="s">
        <v>36</v>
      </c>
      <c r="H14" s="4"/>
      <c r="I14" s="4"/>
      <c r="J14" s="4" t="s">
        <v>23</v>
      </c>
      <c r="K14" s="4"/>
      <c r="L14" s="6"/>
    </row>
    <row r="15" spans="1:13" x14ac:dyDescent="0.3">
      <c r="A15" s="54"/>
      <c r="B15" s="41" t="s">
        <v>318</v>
      </c>
      <c r="C15" s="42"/>
      <c r="D15" s="42"/>
      <c r="E15" s="42"/>
      <c r="F15" s="42"/>
      <c r="G15" s="42"/>
      <c r="H15" s="42"/>
      <c r="I15" s="42"/>
      <c r="J15" s="42"/>
      <c r="K15" s="42"/>
      <c r="L15" s="21">
        <f>SUM(L10:L14)</f>
        <v>0</v>
      </c>
    </row>
    <row r="16" spans="1:13" ht="17.25" customHeight="1" x14ac:dyDescent="0.3">
      <c r="A16" s="54"/>
      <c r="B16" s="38" t="s">
        <v>39</v>
      </c>
      <c r="C16" s="39"/>
      <c r="D16" s="39"/>
      <c r="E16" s="39"/>
      <c r="F16" s="39"/>
      <c r="G16" s="39"/>
      <c r="H16" s="39"/>
      <c r="I16" s="39"/>
      <c r="J16" s="39"/>
      <c r="K16" s="39"/>
      <c r="L16" s="40"/>
    </row>
    <row r="17" spans="1:12" ht="29.25" customHeight="1" x14ac:dyDescent="0.3">
      <c r="A17" s="54"/>
      <c r="B17" s="26" t="s">
        <v>40</v>
      </c>
      <c r="C17" s="4">
        <f>C14+1</f>
        <v>7</v>
      </c>
      <c r="D17" s="7" t="s">
        <v>41</v>
      </c>
      <c r="E17" s="5" t="s">
        <v>42</v>
      </c>
      <c r="F17" s="5" t="s">
        <v>43</v>
      </c>
      <c r="G17" s="5" t="s">
        <v>44</v>
      </c>
      <c r="H17" s="4"/>
      <c r="I17" s="4" t="s">
        <v>23</v>
      </c>
      <c r="J17" s="4"/>
      <c r="K17" s="4"/>
      <c r="L17" s="20"/>
    </row>
    <row r="18" spans="1:12" ht="41.25" customHeight="1" x14ac:dyDescent="0.3">
      <c r="A18" s="54"/>
      <c r="B18" s="27"/>
      <c r="C18" s="4">
        <f t="shared" ref="C18:C23" si="0">C17+1</f>
        <v>8</v>
      </c>
      <c r="D18" s="7" t="s">
        <v>45</v>
      </c>
      <c r="E18" s="5" t="s">
        <v>46</v>
      </c>
      <c r="F18" s="5" t="s">
        <v>47</v>
      </c>
      <c r="G18" s="5" t="s">
        <v>48</v>
      </c>
      <c r="H18" s="4"/>
      <c r="I18" s="4"/>
      <c r="J18" s="4" t="s">
        <v>23</v>
      </c>
      <c r="K18" s="4" t="s">
        <v>23</v>
      </c>
      <c r="L18" s="20"/>
    </row>
    <row r="19" spans="1:12" ht="42.75" customHeight="1" x14ac:dyDescent="0.3">
      <c r="A19" s="54"/>
      <c r="B19" s="27"/>
      <c r="C19" s="4">
        <f t="shared" si="0"/>
        <v>9</v>
      </c>
      <c r="D19" s="7" t="s">
        <v>367</v>
      </c>
      <c r="E19" s="5" t="s">
        <v>49</v>
      </c>
      <c r="F19" s="5" t="s">
        <v>50</v>
      </c>
      <c r="G19" s="5" t="s">
        <v>48</v>
      </c>
      <c r="H19" s="4" t="s">
        <v>23</v>
      </c>
      <c r="I19" s="4" t="s">
        <v>23</v>
      </c>
      <c r="J19" s="4" t="s">
        <v>23</v>
      </c>
      <c r="K19" s="4" t="s">
        <v>23</v>
      </c>
      <c r="L19" s="20"/>
    </row>
    <row r="20" spans="1:12" ht="40.5" customHeight="1" x14ac:dyDescent="0.3">
      <c r="A20" s="54"/>
      <c r="B20" s="27"/>
      <c r="C20" s="4">
        <f t="shared" si="0"/>
        <v>10</v>
      </c>
      <c r="D20" s="7" t="s">
        <v>368</v>
      </c>
      <c r="E20" s="5" t="s">
        <v>51</v>
      </c>
      <c r="F20" s="5" t="s">
        <v>52</v>
      </c>
      <c r="G20" s="5" t="s">
        <v>53</v>
      </c>
      <c r="H20" s="4"/>
      <c r="I20" s="4"/>
      <c r="J20" s="4" t="s">
        <v>23</v>
      </c>
      <c r="K20" s="4" t="s">
        <v>23</v>
      </c>
      <c r="L20" s="20"/>
    </row>
    <row r="21" spans="1:12" ht="45" customHeight="1" x14ac:dyDescent="0.3">
      <c r="A21" s="54"/>
      <c r="B21" s="27"/>
      <c r="C21" s="4">
        <f t="shared" si="0"/>
        <v>11</v>
      </c>
      <c r="D21" s="7" t="s">
        <v>343</v>
      </c>
      <c r="E21" s="5" t="s">
        <v>346</v>
      </c>
      <c r="F21" s="5" t="s">
        <v>344</v>
      </c>
      <c r="G21" s="5" t="s">
        <v>56</v>
      </c>
      <c r="H21" s="4" t="s">
        <v>23</v>
      </c>
      <c r="I21" s="4" t="s">
        <v>23</v>
      </c>
      <c r="J21" s="4" t="s">
        <v>23</v>
      </c>
      <c r="K21" s="4" t="s">
        <v>23</v>
      </c>
      <c r="L21" s="20">
        <v>2000000</v>
      </c>
    </row>
    <row r="22" spans="1:12" ht="43.5" customHeight="1" x14ac:dyDescent="0.3">
      <c r="A22" s="54"/>
      <c r="B22" s="27"/>
      <c r="C22" s="4">
        <f t="shared" si="0"/>
        <v>12</v>
      </c>
      <c r="D22" s="5" t="s">
        <v>345</v>
      </c>
      <c r="E22" s="5" t="s">
        <v>237</v>
      </c>
      <c r="F22" s="5" t="s">
        <v>54</v>
      </c>
      <c r="G22" s="5" t="s">
        <v>56</v>
      </c>
      <c r="H22" s="4"/>
      <c r="I22" s="4" t="s">
        <v>23</v>
      </c>
      <c r="J22" s="4"/>
      <c r="K22" s="4" t="s">
        <v>23</v>
      </c>
      <c r="L22" s="20">
        <v>2000000</v>
      </c>
    </row>
    <row r="23" spans="1:12" ht="39" x14ac:dyDescent="0.3">
      <c r="A23" s="54"/>
      <c r="B23" s="28"/>
      <c r="C23" s="4">
        <f t="shared" si="0"/>
        <v>13</v>
      </c>
      <c r="D23" s="7" t="s">
        <v>55</v>
      </c>
      <c r="E23" s="5" t="s">
        <v>237</v>
      </c>
      <c r="F23" s="5" t="s">
        <v>307</v>
      </c>
      <c r="G23" s="5" t="s">
        <v>56</v>
      </c>
      <c r="H23" s="4"/>
      <c r="I23" s="4"/>
      <c r="J23" s="4" t="s">
        <v>23</v>
      </c>
      <c r="K23" s="4"/>
      <c r="L23" s="20"/>
    </row>
    <row r="24" spans="1:12" x14ac:dyDescent="0.3">
      <c r="A24" s="54"/>
      <c r="B24" s="41" t="s">
        <v>319</v>
      </c>
      <c r="C24" s="42"/>
      <c r="D24" s="42"/>
      <c r="E24" s="42"/>
      <c r="F24" s="42"/>
      <c r="G24" s="42"/>
      <c r="H24" s="42"/>
      <c r="I24" s="42"/>
      <c r="J24" s="42"/>
      <c r="K24" s="42"/>
      <c r="L24" s="21">
        <f>SUM(L17:L23)</f>
        <v>4000000</v>
      </c>
    </row>
    <row r="25" spans="1:12" ht="15" customHeight="1" x14ac:dyDescent="0.3">
      <c r="A25" s="54"/>
      <c r="B25" s="38" t="s">
        <v>57</v>
      </c>
      <c r="C25" s="39"/>
      <c r="D25" s="39"/>
      <c r="E25" s="39"/>
      <c r="F25" s="39"/>
      <c r="G25" s="39"/>
      <c r="H25" s="39"/>
      <c r="I25" s="39"/>
      <c r="J25" s="39"/>
      <c r="K25" s="39"/>
      <c r="L25" s="40"/>
    </row>
    <row r="26" spans="1:12" ht="70.5" customHeight="1" x14ac:dyDescent="0.3">
      <c r="A26" s="54"/>
      <c r="B26" s="26" t="s">
        <v>58</v>
      </c>
      <c r="C26" s="4">
        <f>C23+1</f>
        <v>14</v>
      </c>
      <c r="D26" s="5" t="s">
        <v>369</v>
      </c>
      <c r="E26" s="5" t="s">
        <v>59</v>
      </c>
      <c r="F26" s="5" t="s">
        <v>60</v>
      </c>
      <c r="G26" s="5" t="s">
        <v>61</v>
      </c>
      <c r="H26" s="4" t="s">
        <v>23</v>
      </c>
      <c r="I26" s="4" t="s">
        <v>23</v>
      </c>
      <c r="J26" s="4" t="s">
        <v>23</v>
      </c>
      <c r="K26" s="4"/>
      <c r="L26" s="20"/>
    </row>
    <row r="27" spans="1:12" ht="55.5" customHeight="1" x14ac:dyDescent="0.3">
      <c r="A27" s="54"/>
      <c r="B27" s="27"/>
      <c r="C27" s="4">
        <f t="shared" ref="C27:C31" si="1">C26+1</f>
        <v>15</v>
      </c>
      <c r="D27" s="5" t="s">
        <v>62</v>
      </c>
      <c r="E27" s="5" t="s">
        <v>63</v>
      </c>
      <c r="F27" s="5" t="s">
        <v>356</v>
      </c>
      <c r="G27" s="5" t="s">
        <v>61</v>
      </c>
      <c r="H27" s="4" t="s">
        <v>23</v>
      </c>
      <c r="I27" s="4"/>
      <c r="J27" s="4"/>
      <c r="K27" s="4"/>
      <c r="L27" s="20"/>
    </row>
    <row r="28" spans="1:12" ht="39.75" customHeight="1" x14ac:dyDescent="0.3">
      <c r="A28" s="54"/>
      <c r="B28" s="28"/>
      <c r="C28" s="4">
        <f t="shared" si="1"/>
        <v>16</v>
      </c>
      <c r="D28" s="5" t="s">
        <v>64</v>
      </c>
      <c r="E28" s="5" t="s">
        <v>63</v>
      </c>
      <c r="F28" s="5" t="s">
        <v>65</v>
      </c>
      <c r="G28" s="5" t="s">
        <v>61</v>
      </c>
      <c r="H28" s="4" t="s">
        <v>23</v>
      </c>
      <c r="I28" s="4" t="s">
        <v>23</v>
      </c>
      <c r="J28" s="4" t="s">
        <v>23</v>
      </c>
      <c r="K28" s="4"/>
      <c r="L28" s="20"/>
    </row>
    <row r="29" spans="1:12" ht="40.5" customHeight="1" x14ac:dyDescent="0.3">
      <c r="A29" s="54"/>
      <c r="B29" s="66" t="s">
        <v>66</v>
      </c>
      <c r="C29" s="4">
        <f t="shared" si="1"/>
        <v>17</v>
      </c>
      <c r="D29" s="5" t="s">
        <v>67</v>
      </c>
      <c r="E29" s="5" t="s">
        <v>68</v>
      </c>
      <c r="F29" s="5" t="s">
        <v>69</v>
      </c>
      <c r="G29" s="5" t="s">
        <v>70</v>
      </c>
      <c r="H29" s="4"/>
      <c r="I29" s="4" t="s">
        <v>23</v>
      </c>
      <c r="J29" s="4"/>
      <c r="K29" s="4"/>
      <c r="L29" s="20"/>
    </row>
    <row r="30" spans="1:12" ht="43.5" customHeight="1" x14ac:dyDescent="0.3">
      <c r="A30" s="54"/>
      <c r="B30" s="66"/>
      <c r="C30" s="4">
        <f t="shared" si="1"/>
        <v>18</v>
      </c>
      <c r="D30" s="5" t="s">
        <v>71</v>
      </c>
      <c r="E30" s="5" t="s">
        <v>72</v>
      </c>
      <c r="F30" s="5" t="s">
        <v>73</v>
      </c>
      <c r="G30" s="5" t="s">
        <v>61</v>
      </c>
      <c r="H30" s="4"/>
      <c r="I30" s="4" t="s">
        <v>23</v>
      </c>
      <c r="J30" s="4" t="s">
        <v>23</v>
      </c>
      <c r="K30" s="4" t="s">
        <v>23</v>
      </c>
      <c r="L30" s="20">
        <v>5000000</v>
      </c>
    </row>
    <row r="31" spans="1:12" ht="39.75" customHeight="1" x14ac:dyDescent="0.3">
      <c r="A31" s="55"/>
      <c r="B31" s="66"/>
      <c r="C31" s="4">
        <f t="shared" si="1"/>
        <v>19</v>
      </c>
      <c r="D31" s="5" t="s">
        <v>74</v>
      </c>
      <c r="E31" s="5" t="s">
        <v>63</v>
      </c>
      <c r="F31" s="5" t="s">
        <v>75</v>
      </c>
      <c r="G31" s="5" t="s">
        <v>70</v>
      </c>
      <c r="H31" s="4"/>
      <c r="I31" s="4"/>
      <c r="J31" s="4" t="s">
        <v>23</v>
      </c>
      <c r="K31" s="4"/>
      <c r="L31" s="20"/>
    </row>
    <row r="32" spans="1:12" x14ac:dyDescent="0.3">
      <c r="A32" s="9"/>
      <c r="B32" s="36" t="s">
        <v>320</v>
      </c>
      <c r="C32" s="36"/>
      <c r="D32" s="36"/>
      <c r="E32" s="36"/>
      <c r="F32" s="36"/>
      <c r="G32" s="36"/>
      <c r="H32" s="36"/>
      <c r="I32" s="36"/>
      <c r="J32" s="36"/>
      <c r="K32" s="36"/>
      <c r="L32" s="21">
        <f>SUM(L26:L31)</f>
        <v>5000000</v>
      </c>
    </row>
    <row r="33" spans="1:12" x14ac:dyDescent="0.3">
      <c r="A33" s="9"/>
      <c r="B33" s="36" t="s">
        <v>321</v>
      </c>
      <c r="C33" s="36"/>
      <c r="D33" s="36"/>
      <c r="E33" s="36"/>
      <c r="F33" s="36"/>
      <c r="G33" s="36"/>
      <c r="H33" s="36"/>
      <c r="I33" s="36"/>
      <c r="J33" s="36"/>
      <c r="K33" s="36"/>
      <c r="L33" s="21">
        <f>L32+L24+L15</f>
        <v>9000000</v>
      </c>
    </row>
    <row r="34" spans="1:12" ht="15" customHeight="1" x14ac:dyDescent="0.3">
      <c r="A34" s="56" t="s">
        <v>349</v>
      </c>
      <c r="B34" s="57"/>
      <c r="C34" s="57"/>
      <c r="D34" s="57"/>
      <c r="E34" s="57"/>
      <c r="F34" s="57"/>
      <c r="G34" s="57"/>
      <c r="H34" s="57"/>
      <c r="I34" s="57"/>
      <c r="J34" s="57"/>
      <c r="K34" s="57"/>
      <c r="L34" s="58"/>
    </row>
    <row r="35" spans="1:12" ht="14.5" customHeight="1" x14ac:dyDescent="0.3">
      <c r="A35" s="6"/>
      <c r="B35" s="38" t="s">
        <v>76</v>
      </c>
      <c r="C35" s="39"/>
      <c r="D35" s="39"/>
      <c r="E35" s="39"/>
      <c r="F35" s="39"/>
      <c r="G35" s="39"/>
      <c r="H35" s="39"/>
      <c r="I35" s="39"/>
      <c r="J35" s="39"/>
      <c r="K35" s="39"/>
      <c r="L35" s="40"/>
    </row>
    <row r="36" spans="1:12" ht="29.25" customHeight="1" x14ac:dyDescent="0.3">
      <c r="A36" s="29" t="s">
        <v>77</v>
      </c>
      <c r="B36" s="26" t="s">
        <v>78</v>
      </c>
      <c r="C36" s="4">
        <f>C31+1</f>
        <v>20</v>
      </c>
      <c r="D36" s="5" t="s">
        <v>79</v>
      </c>
      <c r="E36" s="8" t="s">
        <v>308</v>
      </c>
      <c r="F36" s="5" t="s">
        <v>361</v>
      </c>
      <c r="G36" s="5" t="s">
        <v>80</v>
      </c>
      <c r="H36" s="4" t="s">
        <v>23</v>
      </c>
      <c r="I36" s="4" t="s">
        <v>23</v>
      </c>
      <c r="J36" s="4" t="s">
        <v>23</v>
      </c>
      <c r="K36" s="4" t="s">
        <v>23</v>
      </c>
      <c r="L36" s="20"/>
    </row>
    <row r="37" spans="1:12" ht="56.25" customHeight="1" x14ac:dyDescent="0.3">
      <c r="A37" s="30"/>
      <c r="B37" s="27"/>
      <c r="C37" s="4">
        <f>C36+1</f>
        <v>21</v>
      </c>
      <c r="D37" s="5" t="s">
        <v>81</v>
      </c>
      <c r="E37" s="5" t="s">
        <v>82</v>
      </c>
      <c r="F37" s="5" t="s">
        <v>83</v>
      </c>
      <c r="G37" s="5" t="s">
        <v>84</v>
      </c>
      <c r="H37" s="4"/>
      <c r="I37" s="4"/>
      <c r="J37" s="4" t="s">
        <v>23</v>
      </c>
      <c r="K37" s="4"/>
      <c r="L37" s="20"/>
    </row>
    <row r="38" spans="1:12" ht="42" customHeight="1" x14ac:dyDescent="0.3">
      <c r="A38" s="30"/>
      <c r="B38" s="27"/>
      <c r="C38" s="4">
        <f t="shared" ref="C38:C39" si="2">C37+1</f>
        <v>22</v>
      </c>
      <c r="D38" s="24" t="s">
        <v>373</v>
      </c>
      <c r="E38" s="24" t="s">
        <v>68</v>
      </c>
      <c r="F38" s="24" t="s">
        <v>374</v>
      </c>
      <c r="G38" s="24" t="s">
        <v>84</v>
      </c>
      <c r="H38" s="4"/>
      <c r="I38" s="4" t="s">
        <v>23</v>
      </c>
      <c r="J38" s="4"/>
      <c r="K38" s="4"/>
      <c r="L38" s="20"/>
    </row>
    <row r="39" spans="1:12" ht="30" customHeight="1" x14ac:dyDescent="0.3">
      <c r="A39" s="30"/>
      <c r="B39" s="27"/>
      <c r="C39" s="4">
        <f t="shared" si="2"/>
        <v>23</v>
      </c>
      <c r="D39" s="5" t="s">
        <v>357</v>
      </c>
      <c r="E39" s="5" t="s">
        <v>85</v>
      </c>
      <c r="F39" s="5" t="s">
        <v>358</v>
      </c>
      <c r="G39" s="5" t="s">
        <v>84</v>
      </c>
      <c r="H39" s="4" t="s">
        <v>23</v>
      </c>
      <c r="I39" s="4"/>
      <c r="J39" s="4"/>
      <c r="K39" s="4"/>
      <c r="L39" s="20"/>
    </row>
    <row r="40" spans="1:12" ht="27.75" customHeight="1" x14ac:dyDescent="0.3">
      <c r="A40" s="30"/>
      <c r="B40" s="27"/>
      <c r="C40" s="4">
        <f t="shared" ref="C40:C47" si="3">C39+1</f>
        <v>24</v>
      </c>
      <c r="D40" s="5" t="s">
        <v>86</v>
      </c>
      <c r="E40" s="5" t="s">
        <v>87</v>
      </c>
      <c r="F40" s="5" t="s">
        <v>360</v>
      </c>
      <c r="G40" s="5" t="s">
        <v>84</v>
      </c>
      <c r="H40" s="4" t="s">
        <v>23</v>
      </c>
      <c r="I40" s="4" t="s">
        <v>23</v>
      </c>
      <c r="J40" s="4" t="s">
        <v>23</v>
      </c>
      <c r="K40" s="4" t="s">
        <v>23</v>
      </c>
      <c r="L40" s="20"/>
    </row>
    <row r="41" spans="1:12" ht="29.25" customHeight="1" x14ac:dyDescent="0.3">
      <c r="A41" s="30"/>
      <c r="B41" s="27"/>
      <c r="C41" s="4">
        <f t="shared" si="3"/>
        <v>25</v>
      </c>
      <c r="D41" s="5" t="s">
        <v>88</v>
      </c>
      <c r="E41" s="5" t="s">
        <v>89</v>
      </c>
      <c r="F41" s="5" t="s">
        <v>90</v>
      </c>
      <c r="G41" s="5" t="s">
        <v>84</v>
      </c>
      <c r="H41" s="4"/>
      <c r="I41" s="4"/>
      <c r="J41" s="4"/>
      <c r="K41" s="4" t="s">
        <v>23</v>
      </c>
      <c r="L41" s="20"/>
    </row>
    <row r="42" spans="1:12" ht="26" x14ac:dyDescent="0.3">
      <c r="A42" s="30"/>
      <c r="B42" s="27"/>
      <c r="C42" s="4">
        <f t="shared" si="3"/>
        <v>26</v>
      </c>
      <c r="D42" s="5" t="s">
        <v>370</v>
      </c>
      <c r="E42" s="5" t="s">
        <v>91</v>
      </c>
      <c r="F42" s="5" t="s">
        <v>359</v>
      </c>
      <c r="G42" s="5" t="s">
        <v>84</v>
      </c>
      <c r="H42" s="4"/>
      <c r="I42" s="4" t="s">
        <v>23</v>
      </c>
      <c r="J42" s="4"/>
      <c r="K42" s="4"/>
      <c r="L42" s="20">
        <v>15000000</v>
      </c>
    </row>
    <row r="43" spans="1:12" ht="26" x14ac:dyDescent="0.3">
      <c r="A43" s="30"/>
      <c r="B43" s="27"/>
      <c r="C43" s="4">
        <f t="shared" si="3"/>
        <v>27</v>
      </c>
      <c r="D43" s="5" t="s">
        <v>92</v>
      </c>
      <c r="E43" s="5" t="s">
        <v>82</v>
      </c>
      <c r="F43" s="5" t="s">
        <v>93</v>
      </c>
      <c r="G43" s="5" t="s">
        <v>84</v>
      </c>
      <c r="H43" s="4" t="s">
        <v>23</v>
      </c>
      <c r="I43" s="4" t="s">
        <v>23</v>
      </c>
      <c r="J43" s="4" t="s">
        <v>23</v>
      </c>
      <c r="K43" s="4" t="s">
        <v>23</v>
      </c>
      <c r="L43" s="20">
        <v>5000000</v>
      </c>
    </row>
    <row r="44" spans="1:12" ht="45.75" customHeight="1" x14ac:dyDescent="0.3">
      <c r="A44" s="30"/>
      <c r="B44" s="27"/>
      <c r="C44" s="4">
        <f t="shared" si="3"/>
        <v>28</v>
      </c>
      <c r="D44" s="5" t="s">
        <v>94</v>
      </c>
      <c r="E44" s="5" t="s">
        <v>95</v>
      </c>
      <c r="F44" s="5" t="s">
        <v>96</v>
      </c>
      <c r="G44" s="5" t="s">
        <v>84</v>
      </c>
      <c r="H44" s="4"/>
      <c r="I44" s="4" t="s">
        <v>23</v>
      </c>
      <c r="J44" s="4"/>
      <c r="K44" s="4"/>
      <c r="L44" s="6"/>
    </row>
    <row r="45" spans="1:12" ht="26" x14ac:dyDescent="0.3">
      <c r="A45" s="30"/>
      <c r="B45" s="27"/>
      <c r="C45" s="4">
        <f t="shared" si="3"/>
        <v>29</v>
      </c>
      <c r="D45" s="5" t="s">
        <v>371</v>
      </c>
      <c r="E45" s="5" t="s">
        <v>68</v>
      </c>
      <c r="F45" s="5" t="s">
        <v>97</v>
      </c>
      <c r="G45" s="5" t="s">
        <v>84</v>
      </c>
      <c r="H45" s="4" t="s">
        <v>23</v>
      </c>
      <c r="I45" s="4" t="s">
        <v>23</v>
      </c>
      <c r="J45" s="4" t="s">
        <v>23</v>
      </c>
      <c r="K45" s="4" t="s">
        <v>23</v>
      </c>
      <c r="L45" s="6"/>
    </row>
    <row r="46" spans="1:12" ht="57" customHeight="1" x14ac:dyDescent="0.3">
      <c r="A46" s="30"/>
      <c r="B46" s="27"/>
      <c r="C46" s="4">
        <f t="shared" si="3"/>
        <v>30</v>
      </c>
      <c r="D46" s="5" t="s">
        <v>98</v>
      </c>
      <c r="E46" s="5" t="s">
        <v>82</v>
      </c>
      <c r="F46" s="5" t="s">
        <v>99</v>
      </c>
      <c r="G46" s="5" t="s">
        <v>84</v>
      </c>
      <c r="H46" s="4" t="s">
        <v>23</v>
      </c>
      <c r="I46" s="4" t="s">
        <v>23</v>
      </c>
      <c r="J46" s="4" t="s">
        <v>23</v>
      </c>
      <c r="K46" s="4" t="s">
        <v>23</v>
      </c>
      <c r="L46" s="20">
        <v>0</v>
      </c>
    </row>
    <row r="47" spans="1:12" ht="57" customHeight="1" x14ac:dyDescent="0.3">
      <c r="A47" s="30"/>
      <c r="B47" s="28"/>
      <c r="C47" s="4">
        <f t="shared" si="3"/>
        <v>31</v>
      </c>
      <c r="D47" s="25" t="s">
        <v>380</v>
      </c>
      <c r="E47" s="25" t="s">
        <v>381</v>
      </c>
      <c r="F47" s="25" t="s">
        <v>382</v>
      </c>
      <c r="G47" s="25" t="s">
        <v>84</v>
      </c>
      <c r="H47" s="70"/>
      <c r="I47" s="70" t="s">
        <v>23</v>
      </c>
      <c r="J47" s="70"/>
      <c r="K47" s="71"/>
      <c r="L47" s="20"/>
    </row>
    <row r="48" spans="1:12" x14ac:dyDescent="0.3">
      <c r="A48" s="30"/>
      <c r="B48" s="41" t="s">
        <v>322</v>
      </c>
      <c r="C48" s="42"/>
      <c r="D48" s="42"/>
      <c r="E48" s="42"/>
      <c r="F48" s="42"/>
      <c r="G48" s="42"/>
      <c r="H48" s="42"/>
      <c r="I48" s="42"/>
      <c r="J48" s="42"/>
      <c r="K48" s="43"/>
      <c r="L48" s="21">
        <f>SUM(L36:L46)</f>
        <v>20000000</v>
      </c>
    </row>
    <row r="49" spans="1:12" ht="15" customHeight="1" x14ac:dyDescent="0.3">
      <c r="A49" s="30"/>
      <c r="B49" s="38" t="s">
        <v>100</v>
      </c>
      <c r="C49" s="39"/>
      <c r="D49" s="39"/>
      <c r="E49" s="39"/>
      <c r="F49" s="39"/>
      <c r="G49" s="39"/>
      <c r="H49" s="39"/>
      <c r="I49" s="39"/>
      <c r="J49" s="39"/>
      <c r="K49" s="39"/>
      <c r="L49" s="40"/>
    </row>
    <row r="50" spans="1:12" ht="30" customHeight="1" x14ac:dyDescent="0.3">
      <c r="A50" s="30"/>
      <c r="B50" s="52" t="s">
        <v>101</v>
      </c>
      <c r="C50" s="4">
        <f>C47+1</f>
        <v>32</v>
      </c>
      <c r="D50" s="5" t="s">
        <v>102</v>
      </c>
      <c r="E50" s="5" t="s">
        <v>103</v>
      </c>
      <c r="F50" s="5" t="s">
        <v>104</v>
      </c>
      <c r="G50" s="5" t="s">
        <v>26</v>
      </c>
      <c r="H50" s="4"/>
      <c r="I50" s="4" t="s">
        <v>23</v>
      </c>
      <c r="J50" s="4"/>
      <c r="K50" s="4"/>
      <c r="L50" s="6"/>
    </row>
    <row r="51" spans="1:12" ht="32.25" customHeight="1" x14ac:dyDescent="0.3">
      <c r="A51" s="30"/>
      <c r="B51" s="52"/>
      <c r="C51" s="10">
        <f>C50+1</f>
        <v>33</v>
      </c>
      <c r="D51" s="8" t="s">
        <v>362</v>
      </c>
      <c r="E51" s="8" t="s">
        <v>103</v>
      </c>
      <c r="F51" s="8" t="s">
        <v>309</v>
      </c>
      <c r="G51" s="8" t="s">
        <v>107</v>
      </c>
      <c r="H51" s="10"/>
      <c r="I51" s="10" t="s">
        <v>23</v>
      </c>
      <c r="J51" s="10"/>
      <c r="K51" s="10"/>
      <c r="L51" s="6"/>
    </row>
    <row r="52" spans="1:12" ht="30" customHeight="1" x14ac:dyDescent="0.3">
      <c r="A52" s="30"/>
      <c r="B52" s="52"/>
      <c r="C52" s="4">
        <f>C51+1</f>
        <v>34</v>
      </c>
      <c r="D52" s="5" t="s">
        <v>105</v>
      </c>
      <c r="E52" s="5"/>
      <c r="F52" s="5" t="s">
        <v>106</v>
      </c>
      <c r="G52" s="5" t="s">
        <v>107</v>
      </c>
      <c r="H52" s="4"/>
      <c r="I52" s="4" t="s">
        <v>23</v>
      </c>
      <c r="J52" s="4"/>
      <c r="K52" s="4"/>
      <c r="L52" s="6"/>
    </row>
    <row r="53" spans="1:12" ht="27.75" customHeight="1" x14ac:dyDescent="0.3">
      <c r="A53" s="30"/>
      <c r="B53" s="52"/>
      <c r="C53" s="4">
        <f t="shared" ref="C53:C63" si="4">C52+1</f>
        <v>35</v>
      </c>
      <c r="D53" s="5" t="s">
        <v>108</v>
      </c>
      <c r="E53" s="5" t="s">
        <v>109</v>
      </c>
      <c r="F53" s="5" t="s">
        <v>110</v>
      </c>
      <c r="G53" s="5" t="s">
        <v>107</v>
      </c>
      <c r="H53" s="4"/>
      <c r="I53" s="4" t="s">
        <v>23</v>
      </c>
      <c r="J53" s="4"/>
      <c r="K53" s="4"/>
      <c r="L53" s="6"/>
    </row>
    <row r="54" spans="1:12" ht="30.75" customHeight="1" x14ac:dyDescent="0.3">
      <c r="A54" s="30"/>
      <c r="B54" s="52"/>
      <c r="C54" s="4">
        <f t="shared" si="4"/>
        <v>36</v>
      </c>
      <c r="D54" s="5" t="s">
        <v>112</v>
      </c>
      <c r="E54" s="5" t="s">
        <v>113</v>
      </c>
      <c r="F54" s="5" t="s">
        <v>114</v>
      </c>
      <c r="G54" s="5" t="s">
        <v>84</v>
      </c>
      <c r="H54" s="4"/>
      <c r="I54" s="4" t="s">
        <v>23</v>
      </c>
      <c r="J54" s="4"/>
      <c r="K54" s="4"/>
      <c r="L54" s="6"/>
    </row>
    <row r="55" spans="1:12" ht="39" customHeight="1" x14ac:dyDescent="0.3">
      <c r="A55" s="30"/>
      <c r="B55" s="52"/>
      <c r="C55" s="4">
        <f t="shared" si="4"/>
        <v>37</v>
      </c>
      <c r="D55" s="5" t="s">
        <v>115</v>
      </c>
      <c r="E55" s="5" t="s">
        <v>116</v>
      </c>
      <c r="F55" s="5" t="s">
        <v>117</v>
      </c>
      <c r="G55" s="5" t="s">
        <v>111</v>
      </c>
      <c r="H55" s="4" t="s">
        <v>23</v>
      </c>
      <c r="I55" s="4"/>
      <c r="J55" s="4"/>
      <c r="K55" s="4"/>
      <c r="L55" s="6"/>
    </row>
    <row r="56" spans="1:12" ht="39" customHeight="1" x14ac:dyDescent="0.3">
      <c r="A56" s="30"/>
      <c r="B56" s="52"/>
      <c r="C56" s="4">
        <f t="shared" si="4"/>
        <v>38</v>
      </c>
      <c r="D56" s="5" t="s">
        <v>118</v>
      </c>
      <c r="E56" s="5" t="s">
        <v>119</v>
      </c>
      <c r="F56" s="5" t="s">
        <v>120</v>
      </c>
      <c r="G56" s="5" t="s">
        <v>84</v>
      </c>
      <c r="H56" s="4"/>
      <c r="I56" s="4" t="s">
        <v>23</v>
      </c>
      <c r="J56" s="4"/>
      <c r="K56" s="4"/>
      <c r="L56" s="6"/>
    </row>
    <row r="57" spans="1:12" ht="26.25" customHeight="1" x14ac:dyDescent="0.3">
      <c r="A57" s="30"/>
      <c r="B57" s="52" t="s">
        <v>121</v>
      </c>
      <c r="C57" s="4">
        <f>C56+1</f>
        <v>39</v>
      </c>
      <c r="D57" s="7" t="s">
        <v>122</v>
      </c>
      <c r="E57" s="5" t="s">
        <v>123</v>
      </c>
      <c r="F57" s="5" t="s">
        <v>124</v>
      </c>
      <c r="G57" s="5" t="s">
        <v>107</v>
      </c>
      <c r="H57" s="4" t="s">
        <v>23</v>
      </c>
      <c r="I57" s="4" t="s">
        <v>23</v>
      </c>
      <c r="J57" s="4" t="s">
        <v>23</v>
      </c>
      <c r="K57" s="4" t="s">
        <v>23</v>
      </c>
      <c r="L57" s="20">
        <f>3140000*12</f>
        <v>37680000</v>
      </c>
    </row>
    <row r="58" spans="1:12" ht="27.75" customHeight="1" x14ac:dyDescent="0.3">
      <c r="A58" s="30"/>
      <c r="B58" s="52"/>
      <c r="C58" s="4">
        <f t="shared" si="4"/>
        <v>40</v>
      </c>
      <c r="D58" s="7" t="s">
        <v>125</v>
      </c>
      <c r="E58" s="5" t="s">
        <v>123</v>
      </c>
      <c r="F58" s="5" t="s">
        <v>126</v>
      </c>
      <c r="G58" s="5" t="s">
        <v>107</v>
      </c>
      <c r="H58" s="4" t="s">
        <v>23</v>
      </c>
      <c r="I58" s="4" t="s">
        <v>23</v>
      </c>
      <c r="J58" s="4" t="s">
        <v>23</v>
      </c>
      <c r="K58" s="4" t="s">
        <v>23</v>
      </c>
      <c r="L58" s="20">
        <v>13000000</v>
      </c>
    </row>
    <row r="59" spans="1:12" ht="18" customHeight="1" x14ac:dyDescent="0.3">
      <c r="A59" s="30"/>
      <c r="B59" s="52"/>
      <c r="C59" s="4">
        <f t="shared" si="4"/>
        <v>41</v>
      </c>
      <c r="D59" s="7" t="s">
        <v>127</v>
      </c>
      <c r="E59" s="5" t="s">
        <v>123</v>
      </c>
      <c r="F59" s="5" t="s">
        <v>128</v>
      </c>
      <c r="G59" s="5" t="s">
        <v>107</v>
      </c>
      <c r="H59" s="4" t="s">
        <v>23</v>
      </c>
      <c r="I59" s="4" t="s">
        <v>23</v>
      </c>
      <c r="J59" s="4" t="s">
        <v>23</v>
      </c>
      <c r="K59" s="4" t="s">
        <v>23</v>
      </c>
      <c r="L59" s="20">
        <v>5000000</v>
      </c>
    </row>
    <row r="60" spans="1:12" ht="40.5" customHeight="1" x14ac:dyDescent="0.3">
      <c r="A60" s="30"/>
      <c r="B60" s="52"/>
      <c r="C60" s="4">
        <f t="shared" si="4"/>
        <v>42</v>
      </c>
      <c r="D60" s="7" t="s">
        <v>129</v>
      </c>
      <c r="E60" s="5" t="s">
        <v>123</v>
      </c>
      <c r="F60" s="5" t="s">
        <v>130</v>
      </c>
      <c r="G60" s="5" t="s">
        <v>107</v>
      </c>
      <c r="H60" s="4" t="s">
        <v>23</v>
      </c>
      <c r="I60" s="4" t="s">
        <v>23</v>
      </c>
      <c r="J60" s="4" t="s">
        <v>23</v>
      </c>
      <c r="K60" s="4" t="s">
        <v>23</v>
      </c>
      <c r="L60" s="20">
        <v>2000000</v>
      </c>
    </row>
    <row r="61" spans="1:12" ht="27.75" customHeight="1" x14ac:dyDescent="0.3">
      <c r="A61" s="30"/>
      <c r="B61" s="52"/>
      <c r="C61" s="4">
        <f t="shared" si="4"/>
        <v>43</v>
      </c>
      <c r="D61" s="7" t="s">
        <v>131</v>
      </c>
      <c r="E61" s="5" t="s">
        <v>123</v>
      </c>
      <c r="F61" s="5" t="s">
        <v>132</v>
      </c>
      <c r="G61" s="5" t="s">
        <v>107</v>
      </c>
      <c r="H61" s="4" t="s">
        <v>23</v>
      </c>
      <c r="I61" s="4" t="s">
        <v>23</v>
      </c>
      <c r="J61" s="4" t="s">
        <v>23</v>
      </c>
      <c r="K61" s="4" t="s">
        <v>23</v>
      </c>
      <c r="L61" s="20">
        <f>97000000+20000000</f>
        <v>117000000</v>
      </c>
    </row>
    <row r="62" spans="1:12" ht="29.25" customHeight="1" x14ac:dyDescent="0.3">
      <c r="A62" s="30"/>
      <c r="B62" s="52"/>
      <c r="C62" s="4">
        <f t="shared" si="4"/>
        <v>44</v>
      </c>
      <c r="D62" s="7" t="s">
        <v>133</v>
      </c>
      <c r="E62" s="5" t="s">
        <v>123</v>
      </c>
      <c r="F62" s="5" t="s">
        <v>134</v>
      </c>
      <c r="G62" s="5" t="s">
        <v>107</v>
      </c>
      <c r="H62" s="4" t="s">
        <v>23</v>
      </c>
      <c r="I62" s="4" t="s">
        <v>23</v>
      </c>
      <c r="J62" s="4" t="s">
        <v>23</v>
      </c>
      <c r="K62" s="4" t="s">
        <v>23</v>
      </c>
      <c r="L62" s="20">
        <v>70720858</v>
      </c>
    </row>
    <row r="63" spans="1:12" ht="27.75" customHeight="1" x14ac:dyDescent="0.3">
      <c r="A63" s="31"/>
      <c r="B63" s="52"/>
      <c r="C63" s="4">
        <f t="shared" si="4"/>
        <v>45</v>
      </c>
      <c r="D63" s="5" t="s">
        <v>135</v>
      </c>
      <c r="E63" s="5" t="s">
        <v>136</v>
      </c>
      <c r="F63" s="5" t="s">
        <v>137</v>
      </c>
      <c r="G63" s="5" t="s">
        <v>107</v>
      </c>
      <c r="H63" s="4" t="s">
        <v>23</v>
      </c>
      <c r="I63" s="4" t="s">
        <v>23</v>
      </c>
      <c r="J63" s="4" t="s">
        <v>23</v>
      </c>
      <c r="K63" s="4" t="s">
        <v>23</v>
      </c>
      <c r="L63" s="20">
        <v>128000000</v>
      </c>
    </row>
    <row r="64" spans="1:12" x14ac:dyDescent="0.3">
      <c r="A64" s="6"/>
      <c r="B64" s="35" t="s">
        <v>323</v>
      </c>
      <c r="C64" s="36"/>
      <c r="D64" s="36"/>
      <c r="E64" s="36"/>
      <c r="F64" s="36"/>
      <c r="G64" s="36"/>
      <c r="H64" s="36"/>
      <c r="I64" s="36"/>
      <c r="J64" s="36"/>
      <c r="K64" s="37"/>
      <c r="L64" s="21">
        <f>SUM(L50:L63)</f>
        <v>373400858</v>
      </c>
    </row>
    <row r="65" spans="1:12" ht="15.75" customHeight="1" x14ac:dyDescent="0.3">
      <c r="A65" s="6"/>
      <c r="B65" s="35" t="s">
        <v>324</v>
      </c>
      <c r="C65" s="36"/>
      <c r="D65" s="36"/>
      <c r="E65" s="36"/>
      <c r="F65" s="36"/>
      <c r="G65" s="36"/>
      <c r="H65" s="36"/>
      <c r="I65" s="36"/>
      <c r="J65" s="36"/>
      <c r="K65" s="37"/>
      <c r="L65" s="21">
        <f>L64+L48</f>
        <v>393400858</v>
      </c>
    </row>
    <row r="66" spans="1:12" ht="15.75" customHeight="1" x14ac:dyDescent="0.3">
      <c r="A66" s="6"/>
      <c r="B66" s="35" t="s">
        <v>138</v>
      </c>
      <c r="C66" s="36"/>
      <c r="D66" s="36"/>
      <c r="E66" s="36"/>
      <c r="F66" s="36"/>
      <c r="G66" s="36"/>
      <c r="H66" s="36"/>
      <c r="I66" s="36"/>
      <c r="J66" s="36"/>
      <c r="K66" s="37"/>
      <c r="L66" s="21">
        <f>L65+L33</f>
        <v>402400858</v>
      </c>
    </row>
    <row r="67" spans="1:12" ht="16.5" customHeight="1" x14ac:dyDescent="0.3">
      <c r="A67" s="59" t="s">
        <v>139</v>
      </c>
      <c r="B67" s="59"/>
      <c r="C67" s="59"/>
      <c r="D67" s="59"/>
      <c r="E67" s="59"/>
      <c r="F67" s="59"/>
      <c r="G67" s="59"/>
      <c r="H67" s="59"/>
      <c r="I67" s="59"/>
      <c r="J67" s="59"/>
      <c r="K67" s="59"/>
      <c r="L67" s="59"/>
    </row>
    <row r="68" spans="1:12" ht="25.5" customHeight="1" x14ac:dyDescent="0.3">
      <c r="A68" s="60" t="s">
        <v>310</v>
      </c>
      <c r="B68" s="60"/>
      <c r="C68" s="60"/>
      <c r="D68" s="60"/>
      <c r="E68" s="60"/>
      <c r="F68" s="60"/>
      <c r="G68" s="60"/>
      <c r="H68" s="60"/>
      <c r="I68" s="60"/>
      <c r="J68" s="60"/>
      <c r="K68" s="60"/>
      <c r="L68" s="60"/>
    </row>
    <row r="69" spans="1:12" ht="15" customHeight="1" x14ac:dyDescent="0.35">
      <c r="A69" s="44" t="s">
        <v>350</v>
      </c>
      <c r="B69" s="45"/>
      <c r="C69" s="45"/>
      <c r="D69" s="45"/>
      <c r="E69" s="45"/>
      <c r="F69" s="45"/>
      <c r="G69" s="45"/>
      <c r="H69" s="45"/>
      <c r="I69" s="45"/>
      <c r="J69" s="45"/>
      <c r="K69" s="45"/>
      <c r="L69" s="46"/>
    </row>
    <row r="70" spans="1:12" ht="65.25" customHeight="1" x14ac:dyDescent="0.3">
      <c r="A70" s="29" t="s">
        <v>311</v>
      </c>
      <c r="B70" s="26" t="s">
        <v>140</v>
      </c>
      <c r="C70" s="4">
        <f>C63+1</f>
        <v>46</v>
      </c>
      <c r="D70" s="7" t="s">
        <v>142</v>
      </c>
      <c r="E70" s="5" t="s">
        <v>141</v>
      </c>
      <c r="F70" s="5" t="s">
        <v>143</v>
      </c>
      <c r="G70" s="5" t="s">
        <v>144</v>
      </c>
      <c r="H70" s="4"/>
      <c r="I70" s="4"/>
      <c r="J70" s="4" t="s">
        <v>23</v>
      </c>
      <c r="K70" s="4" t="s">
        <v>23</v>
      </c>
      <c r="L70" s="6"/>
    </row>
    <row r="71" spans="1:12" ht="42.75" customHeight="1" x14ac:dyDescent="0.3">
      <c r="A71" s="30"/>
      <c r="B71" s="27"/>
      <c r="C71" s="4">
        <f>C70+1</f>
        <v>47</v>
      </c>
      <c r="D71" s="7" t="s">
        <v>145</v>
      </c>
      <c r="E71" s="5" t="s">
        <v>141</v>
      </c>
      <c r="F71" s="5" t="s">
        <v>146</v>
      </c>
      <c r="G71" s="5" t="s">
        <v>147</v>
      </c>
      <c r="H71" s="4"/>
      <c r="I71" s="4"/>
      <c r="J71" s="4" t="s">
        <v>23</v>
      </c>
      <c r="K71" s="4"/>
      <c r="L71" s="20">
        <v>12000000</v>
      </c>
    </row>
    <row r="72" spans="1:12" ht="42.75" customHeight="1" x14ac:dyDescent="0.3">
      <c r="A72" s="30"/>
      <c r="B72" s="27"/>
      <c r="C72" s="4">
        <f t="shared" ref="C72:C73" si="5">C71+1</f>
        <v>48</v>
      </c>
      <c r="D72" s="24" t="s">
        <v>201</v>
      </c>
      <c r="E72" s="24" t="s">
        <v>202</v>
      </c>
      <c r="F72" s="24" t="s">
        <v>203</v>
      </c>
      <c r="G72" s="24" t="s">
        <v>84</v>
      </c>
      <c r="H72" s="4"/>
      <c r="I72" s="4" t="s">
        <v>23</v>
      </c>
      <c r="J72" s="4"/>
      <c r="K72" s="4"/>
      <c r="L72" s="6"/>
    </row>
    <row r="73" spans="1:12" ht="28.5" customHeight="1" x14ac:dyDescent="0.3">
      <c r="A73" s="30"/>
      <c r="B73" s="27"/>
      <c r="C73" s="4">
        <f t="shared" si="5"/>
        <v>49</v>
      </c>
      <c r="D73" s="7" t="s">
        <v>365</v>
      </c>
      <c r="E73" s="5" t="s">
        <v>141</v>
      </c>
      <c r="F73" s="5" t="s">
        <v>148</v>
      </c>
      <c r="G73" s="5" t="s">
        <v>147</v>
      </c>
      <c r="H73" s="4"/>
      <c r="I73" s="4"/>
      <c r="J73" s="4" t="s">
        <v>23</v>
      </c>
      <c r="K73" s="4"/>
      <c r="L73" s="20">
        <v>100000000</v>
      </c>
    </row>
    <row r="74" spans="1:12" ht="20.25" customHeight="1" x14ac:dyDescent="0.3">
      <c r="A74" s="31"/>
      <c r="B74" s="28"/>
      <c r="C74" s="4">
        <f>C73+1</f>
        <v>50</v>
      </c>
      <c r="D74" s="7" t="s">
        <v>149</v>
      </c>
      <c r="E74" s="5" t="s">
        <v>141</v>
      </c>
      <c r="F74" s="5"/>
      <c r="G74" s="5" t="s">
        <v>147</v>
      </c>
      <c r="H74" s="4"/>
      <c r="I74" s="4"/>
      <c r="J74" s="4"/>
      <c r="K74" s="4" t="s">
        <v>23</v>
      </c>
      <c r="L74" s="20"/>
    </row>
    <row r="75" spans="1:12" ht="18.75" customHeight="1" x14ac:dyDescent="0.3">
      <c r="A75" s="6"/>
      <c r="B75" s="35" t="s">
        <v>325</v>
      </c>
      <c r="C75" s="36"/>
      <c r="D75" s="36"/>
      <c r="E75" s="36"/>
      <c r="F75" s="36"/>
      <c r="G75" s="36"/>
      <c r="H75" s="36"/>
      <c r="I75" s="36"/>
      <c r="J75" s="36"/>
      <c r="K75" s="37"/>
      <c r="L75" s="21">
        <f>SUM(L70:L74)</f>
        <v>112000000</v>
      </c>
    </row>
    <row r="76" spans="1:12" ht="15" customHeight="1" x14ac:dyDescent="0.3">
      <c r="A76" s="51" t="s">
        <v>351</v>
      </c>
      <c r="B76" s="49"/>
      <c r="C76" s="49"/>
      <c r="D76" s="49"/>
      <c r="E76" s="49"/>
      <c r="F76" s="49"/>
      <c r="G76" s="49"/>
      <c r="H76" s="49"/>
      <c r="I76" s="49"/>
      <c r="J76" s="49"/>
      <c r="K76" s="49"/>
      <c r="L76" s="50"/>
    </row>
    <row r="77" spans="1:12" ht="15" customHeight="1" x14ac:dyDescent="0.3">
      <c r="A77" s="29" t="s">
        <v>150</v>
      </c>
      <c r="B77" s="38" t="s">
        <v>151</v>
      </c>
      <c r="C77" s="39"/>
      <c r="D77" s="39"/>
      <c r="E77" s="39"/>
      <c r="F77" s="39"/>
      <c r="G77" s="39"/>
      <c r="H77" s="39"/>
      <c r="I77" s="39"/>
      <c r="J77" s="39"/>
      <c r="K77" s="39"/>
      <c r="L77" s="40"/>
    </row>
    <row r="78" spans="1:12" ht="43.5" customHeight="1" x14ac:dyDescent="0.3">
      <c r="A78" s="30"/>
      <c r="B78" s="26" t="s">
        <v>152</v>
      </c>
      <c r="C78" s="4">
        <f>C74+1</f>
        <v>51</v>
      </c>
      <c r="D78" s="5" t="s">
        <v>153</v>
      </c>
      <c r="E78" s="5" t="s">
        <v>154</v>
      </c>
      <c r="F78" s="5" t="s">
        <v>155</v>
      </c>
      <c r="G78" s="5" t="s">
        <v>84</v>
      </c>
      <c r="H78" s="4"/>
      <c r="I78" s="4" t="s">
        <v>23</v>
      </c>
      <c r="J78" s="4"/>
      <c r="K78" s="4"/>
      <c r="L78" s="6"/>
    </row>
    <row r="79" spans="1:12" ht="31.5" customHeight="1" x14ac:dyDescent="0.3">
      <c r="A79" s="30"/>
      <c r="B79" s="27"/>
      <c r="C79" s="4">
        <f>C78+1</f>
        <v>52</v>
      </c>
      <c r="D79" s="5" t="s">
        <v>156</v>
      </c>
      <c r="E79" s="5" t="s">
        <v>157</v>
      </c>
      <c r="F79" s="5" t="s">
        <v>158</v>
      </c>
      <c r="G79" s="5" t="s">
        <v>84</v>
      </c>
      <c r="H79" s="4"/>
      <c r="I79" s="4" t="s">
        <v>23</v>
      </c>
      <c r="J79" s="4" t="s">
        <v>23</v>
      </c>
      <c r="K79" s="4" t="s">
        <v>23</v>
      </c>
      <c r="L79" s="20">
        <v>10000000</v>
      </c>
    </row>
    <row r="80" spans="1:12" ht="30.75" customHeight="1" x14ac:dyDescent="0.3">
      <c r="A80" s="30"/>
      <c r="B80" s="27"/>
      <c r="C80" s="4">
        <f t="shared" ref="C80:C84" si="6">C79+1</f>
        <v>53</v>
      </c>
      <c r="D80" s="5" t="s">
        <v>159</v>
      </c>
      <c r="E80" s="5" t="s">
        <v>160</v>
      </c>
      <c r="F80" s="5" t="s">
        <v>161</v>
      </c>
      <c r="G80" s="5" t="s">
        <v>84</v>
      </c>
      <c r="H80" s="4"/>
      <c r="I80" s="4"/>
      <c r="J80" s="4"/>
      <c r="K80" s="4" t="s">
        <v>23</v>
      </c>
      <c r="L80" s="20">
        <v>5000000</v>
      </c>
    </row>
    <row r="81" spans="1:12" ht="30" customHeight="1" x14ac:dyDescent="0.3">
      <c r="A81" s="30"/>
      <c r="B81" s="27"/>
      <c r="C81" s="4">
        <f t="shared" si="6"/>
        <v>54</v>
      </c>
      <c r="D81" s="5" t="s">
        <v>366</v>
      </c>
      <c r="E81" s="5" t="s">
        <v>82</v>
      </c>
      <c r="F81" s="5" t="s">
        <v>162</v>
      </c>
      <c r="G81" s="5" t="s">
        <v>84</v>
      </c>
      <c r="H81" s="4"/>
      <c r="I81" s="4" t="s">
        <v>23</v>
      </c>
      <c r="J81" s="4"/>
      <c r="K81" s="4"/>
      <c r="L81" s="6"/>
    </row>
    <row r="82" spans="1:12" ht="54" customHeight="1" x14ac:dyDescent="0.3">
      <c r="A82" s="30"/>
      <c r="B82" s="27"/>
      <c r="C82" s="4">
        <f t="shared" si="6"/>
        <v>55</v>
      </c>
      <c r="D82" s="5" t="s">
        <v>163</v>
      </c>
      <c r="E82" s="5" t="s">
        <v>82</v>
      </c>
      <c r="F82" s="5" t="s">
        <v>164</v>
      </c>
      <c r="G82" s="5" t="s">
        <v>84</v>
      </c>
      <c r="H82" s="4"/>
      <c r="I82" s="4" t="s">
        <v>23</v>
      </c>
      <c r="J82" s="4"/>
      <c r="K82" s="4"/>
      <c r="L82" s="6"/>
    </row>
    <row r="83" spans="1:12" ht="29.25" customHeight="1" x14ac:dyDescent="0.3">
      <c r="A83" s="30"/>
      <c r="B83" s="27"/>
      <c r="C83" s="4">
        <f t="shared" si="6"/>
        <v>56</v>
      </c>
      <c r="D83" s="5" t="s">
        <v>165</v>
      </c>
      <c r="E83" s="5" t="s">
        <v>82</v>
      </c>
      <c r="F83" s="5" t="s">
        <v>166</v>
      </c>
      <c r="G83" s="5" t="s">
        <v>84</v>
      </c>
      <c r="H83" s="4"/>
      <c r="I83" s="4"/>
      <c r="J83" s="4"/>
      <c r="K83" s="4" t="s">
        <v>23</v>
      </c>
      <c r="L83" s="6"/>
    </row>
    <row r="84" spans="1:12" ht="39" x14ac:dyDescent="0.3">
      <c r="A84" s="30"/>
      <c r="B84" s="27"/>
      <c r="C84" s="4">
        <f t="shared" si="6"/>
        <v>57</v>
      </c>
      <c r="D84" s="5" t="s">
        <v>167</v>
      </c>
      <c r="E84" s="5" t="s">
        <v>168</v>
      </c>
      <c r="F84" s="5" t="s">
        <v>169</v>
      </c>
      <c r="G84" s="5" t="s">
        <v>84</v>
      </c>
      <c r="H84" s="4" t="s">
        <v>23</v>
      </c>
      <c r="I84" s="4" t="s">
        <v>23</v>
      </c>
      <c r="J84" s="4" t="s">
        <v>23</v>
      </c>
      <c r="K84" s="4"/>
      <c r="L84" s="6"/>
    </row>
    <row r="85" spans="1:12" ht="16.5" customHeight="1" x14ac:dyDescent="0.3">
      <c r="A85" s="30"/>
      <c r="B85" s="35" t="s">
        <v>326</v>
      </c>
      <c r="C85" s="36"/>
      <c r="D85" s="36"/>
      <c r="E85" s="36"/>
      <c r="F85" s="36"/>
      <c r="G85" s="36"/>
      <c r="H85" s="36"/>
      <c r="I85" s="36"/>
      <c r="J85" s="36"/>
      <c r="K85" s="37"/>
      <c r="L85" s="21">
        <f>SUM(L78:L84)</f>
        <v>15000000</v>
      </c>
    </row>
    <row r="86" spans="1:12" ht="13.5" x14ac:dyDescent="0.3">
      <c r="A86" s="30"/>
      <c r="B86" s="38" t="s">
        <v>170</v>
      </c>
      <c r="C86" s="39"/>
      <c r="D86" s="39"/>
      <c r="E86" s="39"/>
      <c r="F86" s="39"/>
      <c r="G86" s="39"/>
      <c r="H86" s="39"/>
      <c r="I86" s="39"/>
      <c r="J86" s="39"/>
      <c r="K86" s="39"/>
      <c r="L86" s="40"/>
    </row>
    <row r="87" spans="1:12" ht="53.25" customHeight="1" x14ac:dyDescent="0.3">
      <c r="A87" s="30"/>
      <c r="B87" s="26" t="s">
        <v>171</v>
      </c>
      <c r="C87" s="4">
        <f>C84+1</f>
        <v>58</v>
      </c>
      <c r="D87" s="5" t="s">
        <v>172</v>
      </c>
      <c r="E87" s="5" t="s">
        <v>173</v>
      </c>
      <c r="F87" s="5" t="s">
        <v>174</v>
      </c>
      <c r="G87" s="5" t="s">
        <v>84</v>
      </c>
      <c r="H87" s="4"/>
      <c r="I87" s="4" t="s">
        <v>23</v>
      </c>
      <c r="J87" s="4"/>
      <c r="K87" s="4"/>
      <c r="L87" s="6"/>
    </row>
    <row r="88" spans="1:12" ht="42" customHeight="1" x14ac:dyDescent="0.3">
      <c r="A88" s="30"/>
      <c r="B88" s="27"/>
      <c r="C88" s="4">
        <f>C87+1</f>
        <v>59</v>
      </c>
      <c r="D88" s="5" t="s">
        <v>175</v>
      </c>
      <c r="E88" s="5" t="s">
        <v>176</v>
      </c>
      <c r="F88" s="5" t="s">
        <v>177</v>
      </c>
      <c r="G88" s="5" t="s">
        <v>84</v>
      </c>
      <c r="H88" s="4"/>
      <c r="I88" s="4" t="s">
        <v>23</v>
      </c>
      <c r="J88" s="4"/>
      <c r="K88" s="4"/>
      <c r="L88" s="6"/>
    </row>
    <row r="89" spans="1:12" ht="41.25" customHeight="1" x14ac:dyDescent="0.3">
      <c r="A89" s="30"/>
      <c r="B89" s="27"/>
      <c r="C89" s="4">
        <f>C88+1</f>
        <v>60</v>
      </c>
      <c r="D89" s="5" t="s">
        <v>178</v>
      </c>
      <c r="E89" s="5" t="s">
        <v>179</v>
      </c>
      <c r="F89" s="5" t="s">
        <v>180</v>
      </c>
      <c r="G89" s="5" t="s">
        <v>84</v>
      </c>
      <c r="H89" s="4"/>
      <c r="I89" s="4" t="s">
        <v>23</v>
      </c>
      <c r="J89" s="4" t="s">
        <v>23</v>
      </c>
      <c r="K89" s="4" t="s">
        <v>23</v>
      </c>
      <c r="L89" s="20">
        <v>5000000</v>
      </c>
    </row>
    <row r="90" spans="1:12" ht="54" customHeight="1" x14ac:dyDescent="0.3">
      <c r="A90" s="30"/>
      <c r="B90" s="28"/>
      <c r="C90" s="4">
        <f>C89+1</f>
        <v>61</v>
      </c>
      <c r="D90" s="5" t="s">
        <v>181</v>
      </c>
      <c r="E90" s="5" t="s">
        <v>168</v>
      </c>
      <c r="F90" s="5" t="s">
        <v>182</v>
      </c>
      <c r="G90" s="5" t="s">
        <v>84</v>
      </c>
      <c r="H90" s="4" t="s">
        <v>23</v>
      </c>
      <c r="I90" s="4" t="s">
        <v>23</v>
      </c>
      <c r="J90" s="4" t="s">
        <v>23</v>
      </c>
      <c r="K90" s="4"/>
      <c r="L90" s="6"/>
    </row>
    <row r="91" spans="1:12" x14ac:dyDescent="0.3">
      <c r="A91" s="30"/>
      <c r="B91" s="41" t="s">
        <v>327</v>
      </c>
      <c r="C91" s="42"/>
      <c r="D91" s="42"/>
      <c r="E91" s="42"/>
      <c r="F91" s="42"/>
      <c r="G91" s="42"/>
      <c r="H91" s="42"/>
      <c r="I91" s="42"/>
      <c r="J91" s="42"/>
      <c r="K91" s="43"/>
      <c r="L91" s="21">
        <f>SUM(L87:L90)</f>
        <v>5000000</v>
      </c>
    </row>
    <row r="92" spans="1:12" ht="20.25" customHeight="1" x14ac:dyDescent="0.3">
      <c r="A92" s="30"/>
      <c r="B92" s="38" t="s">
        <v>183</v>
      </c>
      <c r="C92" s="39"/>
      <c r="D92" s="39"/>
      <c r="E92" s="39"/>
      <c r="F92" s="39"/>
      <c r="G92" s="39"/>
      <c r="H92" s="39"/>
      <c r="I92" s="39"/>
      <c r="J92" s="39"/>
      <c r="K92" s="39"/>
      <c r="L92" s="40"/>
    </row>
    <row r="93" spans="1:12" ht="54.75" customHeight="1" x14ac:dyDescent="0.3">
      <c r="A93" s="30"/>
      <c r="B93" s="26" t="s">
        <v>184</v>
      </c>
      <c r="C93" s="4">
        <f>C90+1</f>
        <v>62</v>
      </c>
      <c r="D93" s="5" t="s">
        <v>185</v>
      </c>
      <c r="E93" s="5" t="s">
        <v>186</v>
      </c>
      <c r="F93" s="5" t="s">
        <v>187</v>
      </c>
      <c r="G93" s="5" t="s">
        <v>84</v>
      </c>
      <c r="H93" s="4"/>
      <c r="I93" s="4"/>
      <c r="J93" s="4" t="s">
        <v>23</v>
      </c>
      <c r="K93" s="4"/>
      <c r="L93" s="6"/>
    </row>
    <row r="94" spans="1:12" ht="44.25" customHeight="1" x14ac:dyDescent="0.3">
      <c r="A94" s="30"/>
      <c r="B94" s="27"/>
      <c r="C94" s="4">
        <f>C93+1</f>
        <v>63</v>
      </c>
      <c r="D94" s="5" t="s">
        <v>188</v>
      </c>
      <c r="E94" s="5" t="s">
        <v>189</v>
      </c>
      <c r="F94" s="5" t="s">
        <v>190</v>
      </c>
      <c r="G94" s="5" t="s">
        <v>84</v>
      </c>
      <c r="H94" s="4" t="s">
        <v>23</v>
      </c>
      <c r="I94" s="4"/>
      <c r="J94" s="4"/>
      <c r="K94" s="4"/>
      <c r="L94" s="6"/>
    </row>
    <row r="95" spans="1:12" ht="40.5" customHeight="1" x14ac:dyDescent="0.3">
      <c r="A95" s="30"/>
      <c r="B95" s="28"/>
      <c r="C95" s="4">
        <f>C94+1</f>
        <v>64</v>
      </c>
      <c r="D95" s="5" t="s">
        <v>192</v>
      </c>
      <c r="E95" s="5" t="s">
        <v>191</v>
      </c>
      <c r="F95" s="5" t="s">
        <v>193</v>
      </c>
      <c r="G95" s="5" t="s">
        <v>84</v>
      </c>
      <c r="H95" s="3"/>
      <c r="I95" s="3"/>
      <c r="J95" s="3" t="s">
        <v>23</v>
      </c>
      <c r="K95" s="3"/>
      <c r="L95" s="20">
        <v>10000000</v>
      </c>
    </row>
    <row r="96" spans="1:12" ht="16.5" customHeight="1" x14ac:dyDescent="0.3">
      <c r="A96" s="30"/>
      <c r="B96" s="35" t="s">
        <v>328</v>
      </c>
      <c r="C96" s="36"/>
      <c r="D96" s="36"/>
      <c r="E96" s="36"/>
      <c r="F96" s="36"/>
      <c r="G96" s="36"/>
      <c r="H96" s="36"/>
      <c r="I96" s="36"/>
      <c r="J96" s="36"/>
      <c r="K96" s="37"/>
      <c r="L96" s="21">
        <f>SUM(L95:L95)</f>
        <v>10000000</v>
      </c>
    </row>
    <row r="97" spans="1:12" ht="21.75" customHeight="1" x14ac:dyDescent="0.3">
      <c r="A97" s="30"/>
      <c r="B97" s="38" t="s">
        <v>194</v>
      </c>
      <c r="C97" s="39"/>
      <c r="D97" s="39"/>
      <c r="E97" s="39"/>
      <c r="F97" s="39"/>
      <c r="G97" s="39"/>
      <c r="H97" s="39"/>
      <c r="I97" s="39"/>
      <c r="J97" s="39"/>
      <c r="K97" s="39"/>
      <c r="L97" s="40"/>
    </row>
    <row r="98" spans="1:12" ht="33.75" customHeight="1" x14ac:dyDescent="0.3">
      <c r="A98" s="30"/>
      <c r="B98" s="26" t="s">
        <v>195</v>
      </c>
      <c r="C98" s="4">
        <f>C95+1</f>
        <v>65</v>
      </c>
      <c r="D98" s="5" t="s">
        <v>196</v>
      </c>
      <c r="E98" s="5" t="s">
        <v>197</v>
      </c>
      <c r="F98" s="5" t="s">
        <v>198</v>
      </c>
      <c r="G98" s="5" t="s">
        <v>111</v>
      </c>
      <c r="H98" s="4"/>
      <c r="I98" s="4" t="s">
        <v>23</v>
      </c>
      <c r="J98" s="4"/>
      <c r="K98" s="4"/>
      <c r="L98" s="6"/>
    </row>
    <row r="99" spans="1:12" ht="30" customHeight="1" x14ac:dyDescent="0.3">
      <c r="A99" s="30"/>
      <c r="B99" s="27"/>
      <c r="C99" s="4">
        <f>C98+1</f>
        <v>66</v>
      </c>
      <c r="D99" s="5" t="s">
        <v>199</v>
      </c>
      <c r="E99" s="5" t="s">
        <v>197</v>
      </c>
      <c r="F99" s="5" t="s">
        <v>200</v>
      </c>
      <c r="G99" s="5" t="s">
        <v>111</v>
      </c>
      <c r="H99" s="4"/>
      <c r="I99" s="4" t="s">
        <v>23</v>
      </c>
      <c r="J99" s="4"/>
      <c r="K99" s="4"/>
      <c r="L99" s="6"/>
    </row>
    <row r="100" spans="1:12" ht="15.75" customHeight="1" x14ac:dyDescent="0.3">
      <c r="A100" s="30"/>
      <c r="B100" s="35" t="s">
        <v>329</v>
      </c>
      <c r="C100" s="36"/>
      <c r="D100" s="36"/>
      <c r="E100" s="36"/>
      <c r="F100" s="36"/>
      <c r="G100" s="36"/>
      <c r="H100" s="36"/>
      <c r="I100" s="36"/>
      <c r="J100" s="36"/>
      <c r="K100" s="37"/>
      <c r="L100" s="21">
        <f>SUM(L98:L99)</f>
        <v>0</v>
      </c>
    </row>
    <row r="101" spans="1:12" ht="18" customHeight="1" x14ac:dyDescent="0.3">
      <c r="A101" s="30"/>
      <c r="B101" s="38" t="s">
        <v>204</v>
      </c>
      <c r="C101" s="39"/>
      <c r="D101" s="39"/>
      <c r="E101" s="39"/>
      <c r="F101" s="39"/>
      <c r="G101" s="39"/>
      <c r="H101" s="39"/>
      <c r="I101" s="39"/>
      <c r="J101" s="39"/>
      <c r="K101" s="39"/>
      <c r="L101" s="40"/>
    </row>
    <row r="102" spans="1:12" ht="33" customHeight="1" x14ac:dyDescent="0.3">
      <c r="A102" s="30"/>
      <c r="B102" s="26" t="s">
        <v>205</v>
      </c>
      <c r="C102" s="4">
        <f>C99+1</f>
        <v>67</v>
      </c>
      <c r="D102" s="5" t="s">
        <v>206</v>
      </c>
      <c r="E102" s="5" t="s">
        <v>207</v>
      </c>
      <c r="F102" s="5" t="s">
        <v>208</v>
      </c>
      <c r="G102" s="5" t="s">
        <v>84</v>
      </c>
      <c r="H102" s="4"/>
      <c r="I102" s="4"/>
      <c r="J102" s="4"/>
      <c r="K102" s="4" t="s">
        <v>23</v>
      </c>
      <c r="L102" s="6"/>
    </row>
    <row r="103" spans="1:12" ht="56.25" customHeight="1" x14ac:dyDescent="0.3">
      <c r="A103" s="30"/>
      <c r="B103" s="27"/>
      <c r="C103" s="4">
        <f>C102+1</f>
        <v>68</v>
      </c>
      <c r="D103" s="5" t="s">
        <v>209</v>
      </c>
      <c r="E103" s="5" t="s">
        <v>210</v>
      </c>
      <c r="F103" s="5" t="s">
        <v>211</v>
      </c>
      <c r="G103" s="5" t="s">
        <v>84</v>
      </c>
      <c r="H103" s="4" t="s">
        <v>23</v>
      </c>
      <c r="I103" s="4" t="s">
        <v>23</v>
      </c>
      <c r="J103" s="4" t="s">
        <v>23</v>
      </c>
      <c r="K103" s="4"/>
      <c r="L103" s="6"/>
    </row>
    <row r="104" spans="1:12" ht="56.25" customHeight="1" x14ac:dyDescent="0.3">
      <c r="A104" s="31"/>
      <c r="B104" s="28"/>
      <c r="C104" s="4">
        <f>C103+1</f>
        <v>69</v>
      </c>
      <c r="D104" s="5" t="s">
        <v>212</v>
      </c>
      <c r="E104" s="5" t="s">
        <v>210</v>
      </c>
      <c r="F104" s="5" t="s">
        <v>213</v>
      </c>
      <c r="G104" s="5" t="s">
        <v>84</v>
      </c>
      <c r="H104" s="4"/>
      <c r="I104" s="4" t="s">
        <v>23</v>
      </c>
      <c r="J104" s="4"/>
      <c r="K104" s="4"/>
      <c r="L104" s="6"/>
    </row>
    <row r="105" spans="1:12" x14ac:dyDescent="0.3">
      <c r="A105" s="6"/>
      <c r="B105" s="41" t="s">
        <v>330</v>
      </c>
      <c r="C105" s="42"/>
      <c r="D105" s="42"/>
      <c r="E105" s="42"/>
      <c r="F105" s="42"/>
      <c r="G105" s="42"/>
      <c r="H105" s="42"/>
      <c r="I105" s="42"/>
      <c r="J105" s="42"/>
      <c r="K105" s="43"/>
      <c r="L105" s="21">
        <f>SUM(L102:L104)</f>
        <v>0</v>
      </c>
    </row>
    <row r="106" spans="1:12" x14ac:dyDescent="0.3">
      <c r="A106" s="6"/>
      <c r="B106" s="41" t="s">
        <v>331</v>
      </c>
      <c r="C106" s="42"/>
      <c r="D106" s="42"/>
      <c r="E106" s="42"/>
      <c r="F106" s="42"/>
      <c r="G106" s="42"/>
      <c r="H106" s="42"/>
      <c r="I106" s="42"/>
      <c r="J106" s="42"/>
      <c r="K106" s="43"/>
      <c r="L106" s="21">
        <f>L105+L100+L96+L91+L85</f>
        <v>30000000</v>
      </c>
    </row>
    <row r="107" spans="1:12" ht="12.75" customHeight="1" x14ac:dyDescent="0.3">
      <c r="A107" s="6"/>
      <c r="B107" s="41" t="s">
        <v>214</v>
      </c>
      <c r="C107" s="42"/>
      <c r="D107" s="42"/>
      <c r="E107" s="42"/>
      <c r="F107" s="42"/>
      <c r="G107" s="42"/>
      <c r="H107" s="42"/>
      <c r="I107" s="42"/>
      <c r="J107" s="42"/>
      <c r="K107" s="43"/>
      <c r="L107" s="21">
        <f>L106+L75</f>
        <v>142000000</v>
      </c>
    </row>
    <row r="108" spans="1:12" x14ac:dyDescent="0.3">
      <c r="A108" s="47" t="s">
        <v>215</v>
      </c>
      <c r="B108" s="47"/>
      <c r="C108" s="47"/>
      <c r="D108" s="47"/>
      <c r="E108" s="47"/>
      <c r="F108" s="47"/>
      <c r="G108" s="47"/>
      <c r="H108" s="47"/>
      <c r="I108" s="47"/>
      <c r="J108" s="47"/>
      <c r="K108" s="47"/>
      <c r="L108" s="47"/>
    </row>
    <row r="109" spans="1:12" x14ac:dyDescent="0.3">
      <c r="A109" s="47" t="s">
        <v>216</v>
      </c>
      <c r="B109" s="47"/>
      <c r="C109" s="47"/>
      <c r="D109" s="47"/>
      <c r="E109" s="47"/>
      <c r="F109" s="47"/>
      <c r="G109" s="47"/>
      <c r="H109" s="47"/>
      <c r="I109" s="47"/>
      <c r="J109" s="47"/>
      <c r="K109" s="47"/>
      <c r="L109" s="47"/>
    </row>
    <row r="110" spans="1:12" ht="13.5" x14ac:dyDescent="0.3">
      <c r="A110" s="48" t="s">
        <v>352</v>
      </c>
      <c r="B110" s="49"/>
      <c r="C110" s="49"/>
      <c r="D110" s="49"/>
      <c r="E110" s="49"/>
      <c r="F110" s="49"/>
      <c r="G110" s="49"/>
      <c r="H110" s="49"/>
      <c r="I110" s="49"/>
      <c r="J110" s="49"/>
      <c r="K110" s="49"/>
      <c r="L110" s="50"/>
    </row>
    <row r="111" spans="1:12" ht="17.25" customHeight="1" x14ac:dyDescent="0.3">
      <c r="A111" s="29" t="s">
        <v>339</v>
      </c>
      <c r="B111" s="26" t="s">
        <v>338</v>
      </c>
      <c r="C111" s="4">
        <f>C104+1</f>
        <v>70</v>
      </c>
      <c r="D111" s="5" t="s">
        <v>217</v>
      </c>
      <c r="E111" s="5" t="s">
        <v>82</v>
      </c>
      <c r="F111" s="5" t="s">
        <v>218</v>
      </c>
      <c r="G111" s="5" t="s">
        <v>84</v>
      </c>
      <c r="H111" s="4" t="s">
        <v>23</v>
      </c>
      <c r="I111" s="4"/>
      <c r="J111" s="4"/>
      <c r="K111" s="4"/>
      <c r="L111" s="6"/>
    </row>
    <row r="112" spans="1:12" ht="29.25" customHeight="1" x14ac:dyDescent="0.3">
      <c r="A112" s="30"/>
      <c r="B112" s="27"/>
      <c r="C112" s="4">
        <f>C111+1</f>
        <v>71</v>
      </c>
      <c r="D112" s="5" t="s">
        <v>219</v>
      </c>
      <c r="E112" s="5" t="s">
        <v>82</v>
      </c>
      <c r="F112" s="5" t="s">
        <v>220</v>
      </c>
      <c r="G112" s="5" t="s">
        <v>84</v>
      </c>
      <c r="H112" s="4" t="s">
        <v>23</v>
      </c>
      <c r="I112" s="4" t="s">
        <v>23</v>
      </c>
      <c r="J112" s="4"/>
      <c r="K112" s="4"/>
      <c r="L112" s="6"/>
    </row>
    <row r="113" spans="1:12" ht="54" customHeight="1" x14ac:dyDescent="0.3">
      <c r="A113" s="30"/>
      <c r="B113" s="27"/>
      <c r="C113" s="4">
        <f>C112+1</f>
        <v>72</v>
      </c>
      <c r="D113" s="5" t="s">
        <v>316</v>
      </c>
      <c r="E113" s="5" t="s">
        <v>221</v>
      </c>
      <c r="F113" s="5" t="s">
        <v>317</v>
      </c>
      <c r="G113" s="5" t="s">
        <v>84</v>
      </c>
      <c r="H113" s="4"/>
      <c r="I113" s="4"/>
      <c r="J113" s="4" t="s">
        <v>23</v>
      </c>
      <c r="K113" s="4"/>
      <c r="L113" s="20">
        <v>5000000</v>
      </c>
    </row>
    <row r="114" spans="1:12" ht="25.5" customHeight="1" x14ac:dyDescent="0.3">
      <c r="A114" s="30"/>
      <c r="B114" s="27"/>
      <c r="C114" s="4">
        <f>C113+1</f>
        <v>73</v>
      </c>
      <c r="D114" s="5" t="s">
        <v>222</v>
      </c>
      <c r="E114" s="5" t="s">
        <v>221</v>
      </c>
      <c r="F114" s="5" t="s">
        <v>223</v>
      </c>
      <c r="G114" s="5" t="s">
        <v>84</v>
      </c>
      <c r="H114" s="4" t="s">
        <v>23</v>
      </c>
      <c r="I114" s="4"/>
      <c r="J114" s="4"/>
      <c r="K114" s="4"/>
      <c r="L114" s="6"/>
    </row>
    <row r="115" spans="1:12" ht="21" customHeight="1" x14ac:dyDescent="0.3">
      <c r="A115" s="31"/>
      <c r="B115" s="28"/>
      <c r="C115" s="4">
        <f>C114+1</f>
        <v>74</v>
      </c>
      <c r="D115" s="5" t="s">
        <v>224</v>
      </c>
      <c r="E115" s="5" t="s">
        <v>221</v>
      </c>
      <c r="F115" s="5" t="s">
        <v>225</v>
      </c>
      <c r="G115" s="5" t="s">
        <v>84</v>
      </c>
      <c r="H115" s="4"/>
      <c r="I115" s="4"/>
      <c r="J115" s="4"/>
      <c r="K115" s="4" t="s">
        <v>23</v>
      </c>
      <c r="L115" s="6"/>
    </row>
    <row r="116" spans="1:12" ht="16.5" customHeight="1" x14ac:dyDescent="0.3">
      <c r="A116" s="6"/>
      <c r="B116" s="41" t="s">
        <v>226</v>
      </c>
      <c r="C116" s="42"/>
      <c r="D116" s="42"/>
      <c r="E116" s="42"/>
      <c r="F116" s="42"/>
      <c r="G116" s="42"/>
      <c r="H116" s="42"/>
      <c r="I116" s="42"/>
      <c r="J116" s="42"/>
      <c r="K116" s="43"/>
      <c r="L116" s="21">
        <f>SUM(L111:L115)</f>
        <v>5000000</v>
      </c>
    </row>
    <row r="117" spans="1:12" ht="26.25" customHeight="1" x14ac:dyDescent="0.35">
      <c r="A117" s="44" t="s">
        <v>353</v>
      </c>
      <c r="B117" s="45"/>
      <c r="C117" s="45"/>
      <c r="D117" s="45"/>
      <c r="E117" s="45"/>
      <c r="F117" s="45"/>
      <c r="G117" s="45"/>
      <c r="H117" s="45"/>
      <c r="I117" s="45"/>
      <c r="J117" s="45"/>
      <c r="K117" s="45"/>
      <c r="L117" s="46"/>
    </row>
    <row r="118" spans="1:12" ht="19.5" customHeight="1" x14ac:dyDescent="0.3">
      <c r="A118" s="6"/>
      <c r="B118" s="38" t="s">
        <v>227</v>
      </c>
      <c r="C118" s="39"/>
      <c r="D118" s="39"/>
      <c r="E118" s="39"/>
      <c r="F118" s="39"/>
      <c r="G118" s="39"/>
      <c r="H118" s="39"/>
      <c r="I118" s="39"/>
      <c r="J118" s="39"/>
      <c r="K118" s="39"/>
      <c r="L118" s="40"/>
    </row>
    <row r="119" spans="1:12" ht="42" customHeight="1" x14ac:dyDescent="0.3">
      <c r="A119" s="53" t="s">
        <v>340</v>
      </c>
      <c r="B119" s="26" t="s">
        <v>228</v>
      </c>
      <c r="C119" s="4">
        <f>C115+1</f>
        <v>75</v>
      </c>
      <c r="D119" s="5" t="s">
        <v>229</v>
      </c>
      <c r="E119" s="5" t="s">
        <v>230</v>
      </c>
      <c r="F119" s="5" t="s">
        <v>231</v>
      </c>
      <c r="G119" s="5" t="s">
        <v>84</v>
      </c>
      <c r="H119" s="4"/>
      <c r="I119" s="4"/>
      <c r="J119" s="4"/>
      <c r="K119" s="4" t="s">
        <v>23</v>
      </c>
      <c r="L119" s="20"/>
    </row>
    <row r="120" spans="1:12" ht="42" customHeight="1" x14ac:dyDescent="0.3">
      <c r="A120" s="54"/>
      <c r="B120" s="27"/>
      <c r="C120" s="4">
        <f t="shared" ref="C120:C122" si="7">C119+1</f>
        <v>76</v>
      </c>
      <c r="D120" s="5" t="s">
        <v>372</v>
      </c>
      <c r="E120" s="5" t="s">
        <v>232</v>
      </c>
      <c r="F120" s="5" t="s">
        <v>233</v>
      </c>
      <c r="G120" s="5" t="s">
        <v>84</v>
      </c>
      <c r="H120" s="4"/>
      <c r="I120" s="4" t="s">
        <v>23</v>
      </c>
      <c r="J120" s="4"/>
      <c r="K120" s="4"/>
      <c r="L120" s="6"/>
    </row>
    <row r="121" spans="1:12" ht="41.25" customHeight="1" x14ac:dyDescent="0.3">
      <c r="A121" s="54"/>
      <c r="B121" s="27"/>
      <c r="C121" s="4">
        <f t="shared" si="7"/>
        <v>77</v>
      </c>
      <c r="D121" s="5" t="s">
        <v>234</v>
      </c>
      <c r="E121" s="5" t="s">
        <v>235</v>
      </c>
      <c r="F121" s="5" t="s">
        <v>236</v>
      </c>
      <c r="G121" s="5" t="s">
        <v>107</v>
      </c>
      <c r="H121" s="4"/>
      <c r="I121" s="4" t="s">
        <v>23</v>
      </c>
      <c r="J121" s="4" t="s">
        <v>23</v>
      </c>
      <c r="K121" s="4" t="s">
        <v>23</v>
      </c>
      <c r="L121" s="20">
        <v>5000000</v>
      </c>
    </row>
    <row r="122" spans="1:12" ht="57" customHeight="1" x14ac:dyDescent="0.3">
      <c r="A122" s="54"/>
      <c r="B122" s="28"/>
      <c r="C122" s="4">
        <f t="shared" si="7"/>
        <v>78</v>
      </c>
      <c r="D122" s="12" t="s">
        <v>238</v>
      </c>
      <c r="E122" s="5" t="s">
        <v>239</v>
      </c>
      <c r="F122" s="5" t="s">
        <v>240</v>
      </c>
      <c r="G122" s="5" t="s">
        <v>84</v>
      </c>
      <c r="H122" s="4"/>
      <c r="I122" s="4"/>
      <c r="J122" s="4"/>
      <c r="K122" s="4" t="s">
        <v>23</v>
      </c>
      <c r="L122" s="20">
        <v>10000000</v>
      </c>
    </row>
    <row r="123" spans="1:12" ht="17.25" customHeight="1" x14ac:dyDescent="0.3">
      <c r="A123" s="13"/>
      <c r="B123" s="35" t="s">
        <v>332</v>
      </c>
      <c r="C123" s="36"/>
      <c r="D123" s="36"/>
      <c r="E123" s="36"/>
      <c r="F123" s="36"/>
      <c r="G123" s="36"/>
      <c r="H123" s="36"/>
      <c r="I123" s="36"/>
      <c r="J123" s="36"/>
      <c r="K123" s="36"/>
      <c r="L123" s="22">
        <f>SUM(L119:L122)</f>
        <v>15000000</v>
      </c>
    </row>
    <row r="124" spans="1:12" ht="18.75" customHeight="1" x14ac:dyDescent="0.3">
      <c r="A124" s="6"/>
      <c r="B124" s="38" t="s">
        <v>241</v>
      </c>
      <c r="C124" s="39"/>
      <c r="D124" s="39"/>
      <c r="E124" s="39"/>
      <c r="F124" s="39"/>
      <c r="G124" s="39"/>
      <c r="H124" s="39"/>
      <c r="I124" s="39"/>
      <c r="J124" s="39"/>
      <c r="K124" s="39"/>
      <c r="L124" s="40"/>
    </row>
    <row r="125" spans="1:12" ht="44.25" customHeight="1" x14ac:dyDescent="0.3">
      <c r="A125" s="53" t="s">
        <v>341</v>
      </c>
      <c r="B125" s="52" t="s">
        <v>242</v>
      </c>
      <c r="C125" s="4">
        <f>C122+1</f>
        <v>79</v>
      </c>
      <c r="D125" s="5" t="s">
        <v>378</v>
      </c>
      <c r="E125" s="5" t="s">
        <v>243</v>
      </c>
      <c r="F125" s="5" t="s">
        <v>244</v>
      </c>
      <c r="G125" s="5" t="s">
        <v>147</v>
      </c>
      <c r="H125" s="4"/>
      <c r="I125" s="4"/>
      <c r="J125" s="4" t="s">
        <v>23</v>
      </c>
      <c r="K125" s="4" t="s">
        <v>23</v>
      </c>
      <c r="L125" s="20">
        <v>35000000</v>
      </c>
    </row>
    <row r="126" spans="1:12" ht="28.5" customHeight="1" x14ac:dyDescent="0.3">
      <c r="A126" s="54"/>
      <c r="B126" s="52"/>
      <c r="C126" s="4">
        <f>C125+1</f>
        <v>80</v>
      </c>
      <c r="D126" s="14" t="s">
        <v>245</v>
      </c>
      <c r="E126" s="5" t="s">
        <v>246</v>
      </c>
      <c r="F126" s="5" t="s">
        <v>247</v>
      </c>
      <c r="G126" s="5" t="s">
        <v>84</v>
      </c>
      <c r="H126" s="4"/>
      <c r="I126" s="4" t="s">
        <v>23</v>
      </c>
      <c r="J126" s="4"/>
      <c r="K126" s="4"/>
      <c r="L126" s="20">
        <v>2000000</v>
      </c>
    </row>
    <row r="127" spans="1:12" ht="42" customHeight="1" x14ac:dyDescent="0.3">
      <c r="A127" s="54"/>
      <c r="B127" s="52"/>
      <c r="C127" s="4">
        <f t="shared" ref="C127:C134" si="8">C126+1</f>
        <v>81</v>
      </c>
      <c r="D127" s="5" t="s">
        <v>248</v>
      </c>
      <c r="E127" s="5" t="s">
        <v>249</v>
      </c>
      <c r="F127" s="5" t="s">
        <v>250</v>
      </c>
      <c r="G127" s="5" t="s">
        <v>84</v>
      </c>
      <c r="H127" s="4" t="s">
        <v>23</v>
      </c>
      <c r="I127" s="4"/>
      <c r="J127" s="4"/>
      <c r="K127" s="4"/>
      <c r="L127" s="20">
        <v>2000000</v>
      </c>
    </row>
    <row r="128" spans="1:12" ht="43.5" customHeight="1" x14ac:dyDescent="0.3">
      <c r="A128" s="54"/>
      <c r="B128" s="52"/>
      <c r="C128" s="4">
        <f t="shared" si="8"/>
        <v>82</v>
      </c>
      <c r="D128" s="5" t="s">
        <v>251</v>
      </c>
      <c r="E128" s="5" t="s">
        <v>252</v>
      </c>
      <c r="F128" s="5" t="s">
        <v>379</v>
      </c>
      <c r="G128" s="5" t="s">
        <v>84</v>
      </c>
      <c r="H128" s="4" t="s">
        <v>23</v>
      </c>
      <c r="I128" s="4" t="s">
        <v>23</v>
      </c>
      <c r="J128" s="4" t="s">
        <v>23</v>
      </c>
      <c r="K128" s="4" t="s">
        <v>23</v>
      </c>
      <c r="L128" s="20">
        <v>500000</v>
      </c>
    </row>
    <row r="129" spans="1:12" ht="40.5" customHeight="1" x14ac:dyDescent="0.3">
      <c r="A129" s="54"/>
      <c r="B129" s="52"/>
      <c r="C129" s="4">
        <f t="shared" si="8"/>
        <v>83</v>
      </c>
      <c r="D129" s="7" t="s">
        <v>363</v>
      </c>
      <c r="E129" s="5" t="s">
        <v>252</v>
      </c>
      <c r="F129" s="5" t="s">
        <v>313</v>
      </c>
      <c r="G129" s="5" t="s">
        <v>312</v>
      </c>
      <c r="H129" s="4" t="s">
        <v>23</v>
      </c>
      <c r="I129" s="4"/>
      <c r="J129" s="4"/>
      <c r="K129" s="4"/>
      <c r="L129" s="6"/>
    </row>
    <row r="130" spans="1:12" ht="31.5" customHeight="1" x14ac:dyDescent="0.3">
      <c r="A130" s="54"/>
      <c r="B130" s="52"/>
      <c r="C130" s="4">
        <f t="shared" si="8"/>
        <v>84</v>
      </c>
      <c r="D130" s="5" t="s">
        <v>253</v>
      </c>
      <c r="E130" s="5" t="s">
        <v>254</v>
      </c>
      <c r="F130" s="5" t="s">
        <v>255</v>
      </c>
      <c r="G130" s="5" t="s">
        <v>111</v>
      </c>
      <c r="H130" s="4" t="s">
        <v>23</v>
      </c>
      <c r="I130" s="4"/>
      <c r="J130" s="4"/>
      <c r="K130" s="4"/>
      <c r="L130" s="6"/>
    </row>
    <row r="131" spans="1:12" ht="28.5" customHeight="1" x14ac:dyDescent="0.3">
      <c r="A131" s="54"/>
      <c r="B131" s="52"/>
      <c r="C131" s="4">
        <f t="shared" si="8"/>
        <v>85</v>
      </c>
      <c r="D131" s="5" t="s">
        <v>256</v>
      </c>
      <c r="E131" s="5" t="s">
        <v>249</v>
      </c>
      <c r="F131" s="5" t="s">
        <v>257</v>
      </c>
      <c r="G131" s="5" t="s">
        <v>111</v>
      </c>
      <c r="H131" s="4" t="s">
        <v>23</v>
      </c>
      <c r="I131" s="4"/>
      <c r="J131" s="4"/>
      <c r="K131" s="4"/>
      <c r="L131" s="20">
        <v>1000000</v>
      </c>
    </row>
    <row r="132" spans="1:12" ht="43.5" customHeight="1" x14ac:dyDescent="0.3">
      <c r="A132" s="54"/>
      <c r="B132" s="52"/>
      <c r="C132" s="4">
        <f t="shared" si="8"/>
        <v>86</v>
      </c>
      <c r="D132" s="5" t="s">
        <v>258</v>
      </c>
      <c r="E132" s="5" t="s">
        <v>249</v>
      </c>
      <c r="F132" s="5" t="s">
        <v>259</v>
      </c>
      <c r="G132" s="5" t="s">
        <v>84</v>
      </c>
      <c r="H132" s="4"/>
      <c r="I132" s="4"/>
      <c r="J132" s="4" t="s">
        <v>23</v>
      </c>
      <c r="K132" s="4"/>
      <c r="L132" s="20">
        <v>5000000</v>
      </c>
    </row>
    <row r="133" spans="1:12" ht="15.75" customHeight="1" x14ac:dyDescent="0.3">
      <c r="A133" s="54"/>
      <c r="B133" s="52"/>
      <c r="C133" s="4">
        <f t="shared" si="8"/>
        <v>87</v>
      </c>
      <c r="D133" s="14" t="s">
        <v>260</v>
      </c>
      <c r="E133" s="5" t="s">
        <v>249</v>
      </c>
      <c r="F133" s="5" t="s">
        <v>261</v>
      </c>
      <c r="G133" s="5" t="s">
        <v>84</v>
      </c>
      <c r="H133" s="4"/>
      <c r="I133" s="4" t="s">
        <v>23</v>
      </c>
      <c r="J133" s="4" t="s">
        <v>23</v>
      </c>
      <c r="K133" s="4"/>
      <c r="L133" s="20">
        <v>5000000</v>
      </c>
    </row>
    <row r="134" spans="1:12" ht="32.25" customHeight="1" x14ac:dyDescent="0.3">
      <c r="A134" s="55"/>
      <c r="B134" s="52"/>
      <c r="C134" s="4">
        <f t="shared" si="8"/>
        <v>88</v>
      </c>
      <c r="D134" s="5" t="s">
        <v>262</v>
      </c>
      <c r="E134" s="5" t="s">
        <v>263</v>
      </c>
      <c r="F134" s="5" t="s">
        <v>264</v>
      </c>
      <c r="G134" s="5" t="s">
        <v>111</v>
      </c>
      <c r="H134" s="4" t="s">
        <v>23</v>
      </c>
      <c r="I134" s="4" t="s">
        <v>23</v>
      </c>
      <c r="J134" s="4" t="s">
        <v>23</v>
      </c>
      <c r="K134" s="4" t="s">
        <v>23</v>
      </c>
      <c r="L134" s="6"/>
    </row>
    <row r="135" spans="1:12" ht="21" customHeight="1" x14ac:dyDescent="0.3">
      <c r="A135" s="13"/>
      <c r="B135" s="35" t="s">
        <v>333</v>
      </c>
      <c r="C135" s="36"/>
      <c r="D135" s="36"/>
      <c r="E135" s="36"/>
      <c r="F135" s="36"/>
      <c r="G135" s="36"/>
      <c r="H135" s="36"/>
      <c r="I135" s="36"/>
      <c r="J135" s="36"/>
      <c r="K135" s="36"/>
      <c r="L135" s="21">
        <f>SUM(L125:L134)</f>
        <v>50500000</v>
      </c>
    </row>
    <row r="136" spans="1:12" ht="22.5" customHeight="1" x14ac:dyDescent="0.3">
      <c r="A136" s="6"/>
      <c r="B136" s="38" t="s">
        <v>265</v>
      </c>
      <c r="C136" s="39"/>
      <c r="D136" s="39"/>
      <c r="E136" s="39"/>
      <c r="F136" s="39"/>
      <c r="G136" s="39"/>
      <c r="H136" s="39"/>
      <c r="I136" s="39"/>
      <c r="J136" s="39"/>
      <c r="K136" s="39"/>
      <c r="L136" s="40"/>
    </row>
    <row r="137" spans="1:12" ht="58.5" customHeight="1" x14ac:dyDescent="0.3">
      <c r="A137" s="32"/>
      <c r="B137" s="26" t="s">
        <v>266</v>
      </c>
      <c r="C137" s="4">
        <f>C134+1</f>
        <v>89</v>
      </c>
      <c r="D137" s="5" t="s">
        <v>267</v>
      </c>
      <c r="E137" s="5" t="s">
        <v>249</v>
      </c>
      <c r="F137" s="5" t="s">
        <v>268</v>
      </c>
      <c r="G137" s="5" t="s">
        <v>111</v>
      </c>
      <c r="H137" s="4" t="s">
        <v>23</v>
      </c>
      <c r="I137" s="4" t="s">
        <v>23</v>
      </c>
      <c r="J137" s="4" t="s">
        <v>23</v>
      </c>
      <c r="K137" s="4" t="s">
        <v>23</v>
      </c>
      <c r="L137" s="20">
        <v>10000000</v>
      </c>
    </row>
    <row r="138" spans="1:12" ht="49.5" customHeight="1" x14ac:dyDescent="0.3">
      <c r="A138" s="33"/>
      <c r="B138" s="27"/>
      <c r="C138" s="4">
        <f>C137+1</f>
        <v>90</v>
      </c>
      <c r="D138" s="5" t="s">
        <v>269</v>
      </c>
      <c r="E138" s="5" t="s">
        <v>249</v>
      </c>
      <c r="F138" s="5" t="s">
        <v>270</v>
      </c>
      <c r="G138" s="5" t="s">
        <v>111</v>
      </c>
      <c r="H138" s="4"/>
      <c r="I138" s="4"/>
      <c r="J138" s="4"/>
      <c r="K138" s="4" t="s">
        <v>23</v>
      </c>
      <c r="L138" s="20">
        <v>1000000</v>
      </c>
    </row>
    <row r="139" spans="1:12" ht="31.5" customHeight="1" x14ac:dyDescent="0.3">
      <c r="A139" s="33"/>
      <c r="B139" s="27"/>
      <c r="C139" s="4">
        <f>C138+1</f>
        <v>91</v>
      </c>
      <c r="D139" s="5" t="s">
        <v>271</v>
      </c>
      <c r="E139" s="5" t="s">
        <v>272</v>
      </c>
      <c r="F139" s="5" t="s">
        <v>273</v>
      </c>
      <c r="G139" s="5" t="s">
        <v>84</v>
      </c>
      <c r="H139" s="4"/>
      <c r="I139" s="4" t="s">
        <v>23</v>
      </c>
      <c r="J139" s="4" t="s">
        <v>23</v>
      </c>
      <c r="K139" s="4"/>
      <c r="L139" s="20">
        <v>15000000</v>
      </c>
    </row>
    <row r="140" spans="1:12" ht="45" customHeight="1" x14ac:dyDescent="0.3">
      <c r="A140" s="33"/>
      <c r="B140" s="27"/>
      <c r="C140" s="4">
        <f>C139+1</f>
        <v>92</v>
      </c>
      <c r="D140" s="5" t="s">
        <v>274</v>
      </c>
      <c r="E140" s="5" t="s">
        <v>275</v>
      </c>
      <c r="F140" s="5" t="s">
        <v>276</v>
      </c>
      <c r="G140" s="5" t="s">
        <v>84</v>
      </c>
      <c r="H140" s="4"/>
      <c r="I140" s="4" t="s">
        <v>23</v>
      </c>
      <c r="J140" s="4"/>
      <c r="K140" s="4"/>
      <c r="L140" s="20">
        <v>5000000</v>
      </c>
    </row>
    <row r="141" spans="1:12" ht="45" customHeight="1" x14ac:dyDescent="0.3">
      <c r="A141" s="33"/>
      <c r="B141" s="27"/>
      <c r="C141" s="4">
        <f t="shared" ref="C141:C142" si="9">C140+1</f>
        <v>93</v>
      </c>
      <c r="D141" s="24" t="s">
        <v>377</v>
      </c>
      <c r="E141" s="24" t="s">
        <v>375</v>
      </c>
      <c r="F141" s="24" t="s">
        <v>376</v>
      </c>
      <c r="G141" s="24" t="s">
        <v>84</v>
      </c>
      <c r="H141" s="4"/>
      <c r="I141" s="4"/>
      <c r="J141" s="4" t="s">
        <v>23</v>
      </c>
      <c r="K141" s="4"/>
      <c r="L141" s="20">
        <v>10000000</v>
      </c>
    </row>
    <row r="142" spans="1:12" ht="43.5" customHeight="1" x14ac:dyDescent="0.3">
      <c r="A142" s="34"/>
      <c r="B142" s="28"/>
      <c r="C142" s="4">
        <f t="shared" si="9"/>
        <v>94</v>
      </c>
      <c r="D142" s="5" t="s">
        <v>314</v>
      </c>
      <c r="E142" s="5" t="s">
        <v>290</v>
      </c>
      <c r="F142" s="5" t="s">
        <v>315</v>
      </c>
      <c r="G142" s="5" t="s">
        <v>84</v>
      </c>
      <c r="H142" s="4" t="s">
        <v>23</v>
      </c>
      <c r="I142" s="4" t="s">
        <v>23</v>
      </c>
      <c r="J142" s="4" t="s">
        <v>23</v>
      </c>
      <c r="K142" s="4" t="s">
        <v>23</v>
      </c>
      <c r="L142" s="6"/>
    </row>
    <row r="143" spans="1:12" ht="15.75" customHeight="1" x14ac:dyDescent="0.3">
      <c r="A143" s="13"/>
      <c r="B143" s="35" t="s">
        <v>334</v>
      </c>
      <c r="C143" s="36"/>
      <c r="D143" s="36"/>
      <c r="E143" s="36"/>
      <c r="F143" s="36"/>
      <c r="G143" s="36"/>
      <c r="H143" s="36"/>
      <c r="I143" s="36"/>
      <c r="J143" s="36"/>
      <c r="K143" s="36"/>
      <c r="L143" s="21">
        <f>SUM(L137:L142)</f>
        <v>41000000</v>
      </c>
    </row>
    <row r="144" spans="1:12" ht="15.75" customHeight="1" x14ac:dyDescent="0.3">
      <c r="A144" s="6"/>
      <c r="B144" s="35" t="s">
        <v>335</v>
      </c>
      <c r="C144" s="36"/>
      <c r="D144" s="36"/>
      <c r="E144" s="36"/>
      <c r="F144" s="36"/>
      <c r="G144" s="36"/>
      <c r="H144" s="36"/>
      <c r="I144" s="36"/>
      <c r="J144" s="36"/>
      <c r="K144" s="36"/>
      <c r="L144" s="23">
        <f>L143+L135+L123</f>
        <v>106500000</v>
      </c>
    </row>
    <row r="145" spans="1:12" ht="18" customHeight="1" x14ac:dyDescent="0.3">
      <c r="A145" s="51" t="s">
        <v>354</v>
      </c>
      <c r="B145" s="49"/>
      <c r="C145" s="49"/>
      <c r="D145" s="49"/>
      <c r="E145" s="49"/>
      <c r="F145" s="49"/>
      <c r="G145" s="49"/>
      <c r="H145" s="49"/>
      <c r="I145" s="49"/>
      <c r="J145" s="49"/>
      <c r="K145" s="49"/>
      <c r="L145" s="50"/>
    </row>
    <row r="146" spans="1:12" ht="45.75" customHeight="1" x14ac:dyDescent="0.3">
      <c r="A146" s="53" t="s">
        <v>277</v>
      </c>
      <c r="B146" s="26" t="s">
        <v>278</v>
      </c>
      <c r="C146" s="4">
        <f>C142+1</f>
        <v>95</v>
      </c>
      <c r="D146" s="5" t="s">
        <v>279</v>
      </c>
      <c r="E146" s="5" t="s">
        <v>280</v>
      </c>
      <c r="F146" s="5" t="s">
        <v>281</v>
      </c>
      <c r="G146" s="5" t="s">
        <v>84</v>
      </c>
      <c r="H146" s="4" t="s">
        <v>23</v>
      </c>
      <c r="I146" s="4"/>
      <c r="J146" s="4"/>
      <c r="K146" s="4"/>
      <c r="L146" s="6"/>
    </row>
    <row r="147" spans="1:12" ht="40.5" customHeight="1" x14ac:dyDescent="0.3">
      <c r="A147" s="54"/>
      <c r="B147" s="27"/>
      <c r="C147" s="4">
        <f>C146+1</f>
        <v>96</v>
      </c>
      <c r="D147" s="5" t="s">
        <v>282</v>
      </c>
      <c r="E147" s="5" t="s">
        <v>283</v>
      </c>
      <c r="F147" s="5" t="s">
        <v>284</v>
      </c>
      <c r="G147" s="5" t="s">
        <v>84</v>
      </c>
      <c r="H147" s="4" t="s">
        <v>23</v>
      </c>
      <c r="I147" s="4"/>
      <c r="J147" s="4"/>
      <c r="K147" s="4"/>
      <c r="L147" s="6"/>
    </row>
    <row r="148" spans="1:12" ht="29.25" customHeight="1" x14ac:dyDescent="0.3">
      <c r="A148" s="54"/>
      <c r="B148" s="27"/>
      <c r="C148" s="4">
        <f>C147+1</f>
        <v>97</v>
      </c>
      <c r="D148" s="5" t="s">
        <v>285</v>
      </c>
      <c r="E148" s="5" t="s">
        <v>283</v>
      </c>
      <c r="F148" s="5" t="s">
        <v>286</v>
      </c>
      <c r="G148" s="5" t="s">
        <v>84</v>
      </c>
      <c r="H148" s="4" t="s">
        <v>23</v>
      </c>
      <c r="I148" s="4" t="s">
        <v>23</v>
      </c>
      <c r="J148" s="4" t="s">
        <v>23</v>
      </c>
      <c r="K148" s="4" t="s">
        <v>23</v>
      </c>
      <c r="L148" s="20">
        <v>5000000</v>
      </c>
    </row>
    <row r="149" spans="1:12" ht="68.25" customHeight="1" x14ac:dyDescent="0.3">
      <c r="A149" s="55"/>
      <c r="B149" s="28"/>
      <c r="C149" s="4">
        <f>C148+1</f>
        <v>98</v>
      </c>
      <c r="D149" s="5" t="s">
        <v>364</v>
      </c>
      <c r="E149" s="5" t="s">
        <v>254</v>
      </c>
      <c r="F149" s="5" t="s">
        <v>287</v>
      </c>
      <c r="G149" s="5" t="s">
        <v>84</v>
      </c>
      <c r="H149" s="4"/>
      <c r="I149" s="4"/>
      <c r="J149" s="4"/>
      <c r="K149" s="4" t="s">
        <v>23</v>
      </c>
      <c r="L149" s="6"/>
    </row>
    <row r="150" spans="1:12" x14ac:dyDescent="0.3">
      <c r="A150" s="6"/>
      <c r="B150" s="35" t="s">
        <v>336</v>
      </c>
      <c r="C150" s="36"/>
      <c r="D150" s="36"/>
      <c r="E150" s="36"/>
      <c r="F150" s="36"/>
      <c r="G150" s="36"/>
      <c r="H150" s="36"/>
      <c r="I150" s="36"/>
      <c r="J150" s="36"/>
      <c r="K150" s="37"/>
      <c r="L150" s="23">
        <f>SUM(L146:L149)</f>
        <v>5000000</v>
      </c>
    </row>
    <row r="151" spans="1:12" ht="15" customHeight="1" x14ac:dyDescent="0.3">
      <c r="A151" s="51" t="s">
        <v>288</v>
      </c>
      <c r="B151" s="49"/>
      <c r="C151" s="49"/>
      <c r="D151" s="49"/>
      <c r="E151" s="49"/>
      <c r="F151" s="49"/>
      <c r="G151" s="49"/>
      <c r="H151" s="49"/>
      <c r="I151" s="49"/>
      <c r="J151" s="49"/>
      <c r="K151" s="49"/>
      <c r="L151" s="50"/>
    </row>
    <row r="152" spans="1:12" ht="44.25" customHeight="1" x14ac:dyDescent="0.3">
      <c r="A152" s="29" t="s">
        <v>289</v>
      </c>
      <c r="B152" s="52" t="s">
        <v>292</v>
      </c>
      <c r="C152" s="4">
        <f>C149+1</f>
        <v>99</v>
      </c>
      <c r="D152" s="5" t="s">
        <v>293</v>
      </c>
      <c r="E152" s="5" t="s">
        <v>291</v>
      </c>
      <c r="F152" s="5" t="s">
        <v>294</v>
      </c>
      <c r="G152" s="5" t="s">
        <v>84</v>
      </c>
      <c r="H152" s="4" t="s">
        <v>23</v>
      </c>
      <c r="I152" s="4" t="s">
        <v>23</v>
      </c>
      <c r="J152" s="4" t="s">
        <v>23</v>
      </c>
      <c r="K152" s="4" t="s">
        <v>23</v>
      </c>
      <c r="L152" s="6"/>
    </row>
    <row r="153" spans="1:12" ht="91.5" customHeight="1" x14ac:dyDescent="0.3">
      <c r="A153" s="30"/>
      <c r="B153" s="52"/>
      <c r="C153" s="4">
        <f>C152+1</f>
        <v>100</v>
      </c>
      <c r="D153" s="5" t="s">
        <v>295</v>
      </c>
      <c r="E153" s="5" t="s">
        <v>291</v>
      </c>
      <c r="F153" s="5" t="s">
        <v>296</v>
      </c>
      <c r="G153" s="5" t="s">
        <v>84</v>
      </c>
      <c r="H153" s="4" t="s">
        <v>23</v>
      </c>
      <c r="I153" s="4" t="s">
        <v>23</v>
      </c>
      <c r="J153" s="4" t="s">
        <v>23</v>
      </c>
      <c r="K153" s="4" t="s">
        <v>23</v>
      </c>
      <c r="L153" s="6"/>
    </row>
    <row r="154" spans="1:12" ht="45.75" customHeight="1" x14ac:dyDescent="0.3">
      <c r="A154" s="30"/>
      <c r="B154" s="52" t="s">
        <v>297</v>
      </c>
      <c r="C154" s="4">
        <f>C153+1</f>
        <v>101</v>
      </c>
      <c r="D154" s="5" t="s">
        <v>298</v>
      </c>
      <c r="E154" s="5" t="s">
        <v>291</v>
      </c>
      <c r="F154" s="5" t="s">
        <v>299</v>
      </c>
      <c r="G154" s="5" t="s">
        <v>84</v>
      </c>
      <c r="H154" s="4" t="s">
        <v>23</v>
      </c>
      <c r="I154" s="4" t="s">
        <v>23</v>
      </c>
      <c r="J154" s="4" t="s">
        <v>23</v>
      </c>
      <c r="K154" s="4" t="s">
        <v>23</v>
      </c>
      <c r="L154" s="6"/>
    </row>
    <row r="155" spans="1:12" ht="42.75" customHeight="1" x14ac:dyDescent="0.3">
      <c r="A155" s="30"/>
      <c r="B155" s="52"/>
      <c r="C155" s="4">
        <f>C154+1</f>
        <v>102</v>
      </c>
      <c r="D155" s="5" t="s">
        <v>300</v>
      </c>
      <c r="E155" s="5" t="s">
        <v>291</v>
      </c>
      <c r="F155" s="5" t="s">
        <v>301</v>
      </c>
      <c r="G155" s="5" t="s">
        <v>84</v>
      </c>
      <c r="H155" s="4" t="s">
        <v>23</v>
      </c>
      <c r="I155" s="4" t="s">
        <v>23</v>
      </c>
      <c r="J155" s="4" t="s">
        <v>23</v>
      </c>
      <c r="K155" s="4" t="s">
        <v>23</v>
      </c>
      <c r="L155" s="6"/>
    </row>
    <row r="156" spans="1:12" ht="39" x14ac:dyDescent="0.3">
      <c r="A156" s="31"/>
      <c r="B156" s="52"/>
      <c r="C156" s="4">
        <f>C155+1</f>
        <v>103</v>
      </c>
      <c r="D156" s="5" t="s">
        <v>302</v>
      </c>
      <c r="E156" s="5" t="s">
        <v>291</v>
      </c>
      <c r="F156" s="5" t="s">
        <v>303</v>
      </c>
      <c r="G156" s="5" t="s">
        <v>84</v>
      </c>
      <c r="H156" s="4" t="s">
        <v>23</v>
      </c>
      <c r="I156" s="4" t="s">
        <v>23</v>
      </c>
      <c r="J156" s="4" t="s">
        <v>23</v>
      </c>
      <c r="K156" s="4" t="s">
        <v>23</v>
      </c>
      <c r="L156" s="6"/>
    </row>
    <row r="157" spans="1:12" s="16" customFormat="1" ht="15" customHeight="1" x14ac:dyDescent="0.3">
      <c r="A157" s="11"/>
      <c r="B157" s="41" t="s">
        <v>337</v>
      </c>
      <c r="C157" s="42"/>
      <c r="D157" s="42"/>
      <c r="E157" s="42"/>
      <c r="F157" s="42"/>
      <c r="G157" s="42"/>
      <c r="H157" s="42"/>
      <c r="I157" s="42"/>
      <c r="J157" s="42"/>
      <c r="K157" s="43"/>
      <c r="L157" s="21">
        <f>SUM(L152:L156)</f>
        <v>0</v>
      </c>
    </row>
    <row r="158" spans="1:12" s="16" customFormat="1" ht="15" customHeight="1" x14ac:dyDescent="0.3">
      <c r="A158" s="11"/>
      <c r="B158" s="41" t="s">
        <v>304</v>
      </c>
      <c r="C158" s="42"/>
      <c r="D158" s="42"/>
      <c r="E158" s="42"/>
      <c r="F158" s="42"/>
      <c r="G158" s="42"/>
      <c r="H158" s="42"/>
      <c r="I158" s="42"/>
      <c r="J158" s="42"/>
      <c r="K158" s="43"/>
      <c r="L158" s="21">
        <f>L157+L150+L144+L116</f>
        <v>116500000</v>
      </c>
    </row>
    <row r="159" spans="1:12" s="17" customFormat="1" x14ac:dyDescent="0.3">
      <c r="A159" s="41" t="s">
        <v>305</v>
      </c>
      <c r="B159" s="42"/>
      <c r="C159" s="42"/>
      <c r="D159" s="42"/>
      <c r="E159" s="42"/>
      <c r="F159" s="42"/>
      <c r="G159" s="42"/>
      <c r="H159" s="42"/>
      <c r="I159" s="42"/>
      <c r="J159" s="42"/>
      <c r="K159" s="43"/>
      <c r="L159" s="21">
        <f>L158+L107+L66</f>
        <v>660900858</v>
      </c>
    </row>
  </sheetData>
  <mergeCells count="94">
    <mergeCell ref="A1:L1"/>
    <mergeCell ref="A2:L2"/>
    <mergeCell ref="A3:A4"/>
    <mergeCell ref="B3:B4"/>
    <mergeCell ref="C3:C4"/>
    <mergeCell ref="D3:D4"/>
    <mergeCell ref="E3:E4"/>
    <mergeCell ref="F3:F4"/>
    <mergeCell ref="G3:G4"/>
    <mergeCell ref="H3:K3"/>
    <mergeCell ref="B33:K33"/>
    <mergeCell ref="L3:L4"/>
    <mergeCell ref="A5:L5"/>
    <mergeCell ref="A6:L6"/>
    <mergeCell ref="A7:L7"/>
    <mergeCell ref="A8:A31"/>
    <mergeCell ref="B8:L8"/>
    <mergeCell ref="B9:B14"/>
    <mergeCell ref="B15:K15"/>
    <mergeCell ref="B16:L16"/>
    <mergeCell ref="B17:B23"/>
    <mergeCell ref="B24:K24"/>
    <mergeCell ref="B25:L25"/>
    <mergeCell ref="B29:B31"/>
    <mergeCell ref="B32:K32"/>
    <mergeCell ref="A69:L69"/>
    <mergeCell ref="A34:L34"/>
    <mergeCell ref="B35:L35"/>
    <mergeCell ref="A36:A63"/>
    <mergeCell ref="B48:K48"/>
    <mergeCell ref="B49:L49"/>
    <mergeCell ref="B50:B53"/>
    <mergeCell ref="B54:B56"/>
    <mergeCell ref="B57:B63"/>
    <mergeCell ref="B64:K64"/>
    <mergeCell ref="B65:K65"/>
    <mergeCell ref="B66:K66"/>
    <mergeCell ref="A67:L67"/>
    <mergeCell ref="A68:L68"/>
    <mergeCell ref="B36:B47"/>
    <mergeCell ref="B91:K91"/>
    <mergeCell ref="B92:L92"/>
    <mergeCell ref="B93:B95"/>
    <mergeCell ref="B96:K96"/>
    <mergeCell ref="B97:L97"/>
    <mergeCell ref="B77:L77"/>
    <mergeCell ref="B78:B84"/>
    <mergeCell ref="B85:K85"/>
    <mergeCell ref="B86:L86"/>
    <mergeCell ref="B87:B90"/>
    <mergeCell ref="A146:A149"/>
    <mergeCell ref="B146:B149"/>
    <mergeCell ref="B118:L118"/>
    <mergeCell ref="A119:A122"/>
    <mergeCell ref="B124:L124"/>
    <mergeCell ref="A125:A134"/>
    <mergeCell ref="B125:B134"/>
    <mergeCell ref="B136:L136"/>
    <mergeCell ref="B144:K144"/>
    <mergeCell ref="A145:L145"/>
    <mergeCell ref="B123:K123"/>
    <mergeCell ref="B135:K135"/>
    <mergeCell ref="B157:K157"/>
    <mergeCell ref="B158:K158"/>
    <mergeCell ref="A159:K159"/>
    <mergeCell ref="B150:K150"/>
    <mergeCell ref="A151:L151"/>
    <mergeCell ref="B152:B153"/>
    <mergeCell ref="B154:B156"/>
    <mergeCell ref="A152:A156"/>
    <mergeCell ref="B143:K143"/>
    <mergeCell ref="A117:L117"/>
    <mergeCell ref="A108:L108"/>
    <mergeCell ref="A109:L109"/>
    <mergeCell ref="A110:L110"/>
    <mergeCell ref="A111:A115"/>
    <mergeCell ref="B111:B115"/>
    <mergeCell ref="B116:K116"/>
    <mergeCell ref="B26:B28"/>
    <mergeCell ref="B70:B74"/>
    <mergeCell ref="A70:A74"/>
    <mergeCell ref="B119:B122"/>
    <mergeCell ref="B137:B142"/>
    <mergeCell ref="A137:A142"/>
    <mergeCell ref="B100:K100"/>
    <mergeCell ref="B101:L101"/>
    <mergeCell ref="B102:B104"/>
    <mergeCell ref="B105:K105"/>
    <mergeCell ref="B107:K107"/>
    <mergeCell ref="B106:K106"/>
    <mergeCell ref="B98:B99"/>
    <mergeCell ref="B75:K75"/>
    <mergeCell ref="A76:L76"/>
    <mergeCell ref="A77:A104"/>
  </mergeCells>
  <printOptions horizontalCentered="1" verticalCentered="1"/>
  <pageMargins left="0.34635416666666669" right="0.39370078740157483" top="0.70866141732283472" bottom="0.51181102362204722" header="0.31496062992125984" footer="0.31496062992125984"/>
  <pageSetup paperSize="9" scale="70" orientation="landscape" r:id="rId1"/>
  <headerFooter>
    <oddHeader>&amp;L&amp;9REPUBLIQUE DU CAMEROUN
MINFI
COMITE ITIE&amp;R&amp;9MARS 2025</oddHeader>
    <oddFooter>Page &amp;P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B18CB-7DA5-4185-BDA1-B77F0134330B}">
  <dimension ref="A1"/>
  <sheetViews>
    <sheetView workbookViewId="0"/>
  </sheetViews>
  <sheetFormatPr baseColWidth="10"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Feuil2</vt:lpstr>
      <vt:lpstr>Feuil1</vt:lpstr>
      <vt:lpstr>Feuil2!Impression_des_titres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 BISSOU</dc:creator>
  <cp:lastModifiedBy>Michel BISSOU</cp:lastModifiedBy>
  <cp:lastPrinted>2026-03-29T12:27:57Z</cp:lastPrinted>
  <dcterms:created xsi:type="dcterms:W3CDTF">2026-03-22T18:27:06Z</dcterms:created>
  <dcterms:modified xsi:type="dcterms:W3CDTF">2026-03-31T14:46:22Z</dcterms:modified>
</cp:coreProperties>
</file>